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2120" windowHeight="8985" activeTab="0"/>
  </bookViews>
  <sheets>
    <sheet name="Rollup" sheetId="1" r:id="rId1"/>
    <sheet name="TableA" sheetId="2" r:id="rId2"/>
    <sheet name="TableB" sheetId="3" r:id="rId3"/>
    <sheet name="TableC" sheetId="4" r:id="rId4"/>
    <sheet name="TableD" sheetId="5" r:id="rId5"/>
    <sheet name="TableE" sheetId="6" r:id="rId6"/>
    <sheet name="TableF" sheetId="7" r:id="rId7"/>
    <sheet name="TableG" sheetId="8" r:id="rId8"/>
    <sheet name="TableH1 CM Youth" sheetId="9" r:id="rId9"/>
    <sheet name="Table H2 OY" sheetId="10" r:id="rId10"/>
    <sheet name="Table I" sheetId="11" r:id="rId11"/>
    <sheet name="Table J" sheetId="12" r:id="rId12"/>
    <sheet name="Table K" sheetId="13" r:id="rId13"/>
    <sheet name="TableL" sheetId="14" r:id="rId14"/>
    <sheet name="TableM" sheetId="15" r:id="rId15"/>
    <sheet name="TableN" sheetId="16" r:id="rId16"/>
  </sheets>
  <externalReferences>
    <externalReference r:id="rId19"/>
  </externalReferences>
  <definedNames>
    <definedName name="OLE_LINK1" localSheetId="9">'Table H2 OY'!$O$57</definedName>
    <definedName name="_xlnm.Print_Area" localSheetId="9">'Table H2 OY'!$A$1:$Q$32</definedName>
    <definedName name="_xlnm.Print_Area" localSheetId="10">'Table I'!$A$1:$AW$31</definedName>
    <definedName name="_xlnm.Print_Area" localSheetId="11">'Table J'!$A$1:$M$30</definedName>
    <definedName name="_xlnm.Print_Area" localSheetId="12">'Table K'!$A$1:$AB$31</definedName>
    <definedName name="_xlnm.Print_Area" localSheetId="1">'TableA'!$A$1:$M$32</definedName>
    <definedName name="_xlnm.Print_Area" localSheetId="2">'TableB'!$A$1:$Q$56</definedName>
    <definedName name="_xlnm.Print_Area" localSheetId="3">'TableC'!$A$1:$AW$57</definedName>
    <definedName name="_xlnm.Print_Area" localSheetId="4">'TableD'!$A$1:$S$56</definedName>
    <definedName name="_xlnm.Print_Area" localSheetId="5">'TableE'!$A$1:$Q$56</definedName>
    <definedName name="_xlnm.Print_Area" localSheetId="6">'TableF'!$A$1:$AW$56</definedName>
    <definedName name="_xlnm.Print_Area" localSheetId="7">'TableG'!$A$1:$S$56</definedName>
    <definedName name="_xlnm.Print_Area" localSheetId="8">'TableH1 CM Youth'!$A$1:$M$57</definedName>
    <definedName name="_xlnm.Print_Area" localSheetId="13">'TableL'!$A$1:$AQ$56</definedName>
    <definedName name="_xlnm.Print_Area" localSheetId="14">'TableM'!$A$1:$S$56</definedName>
    <definedName name="_xlnm.Print_Titles" localSheetId="9">'Table H2 OY'!$A:$A</definedName>
    <definedName name="_xlnm.Print_Titles" localSheetId="10">'Table I'!$A:$A</definedName>
    <definedName name="_xlnm.Print_Titles" localSheetId="11">'Table J'!$A:$A</definedName>
    <definedName name="_xlnm.Print_Titles" localSheetId="12">'Table K'!$A:$A</definedName>
    <definedName name="_xlnm.Print_Titles" localSheetId="2">'TableB'!$A:$A</definedName>
    <definedName name="_xlnm.Print_Titles" localSheetId="3">'TableC'!$A:$A</definedName>
    <definedName name="_xlnm.Print_Titles" localSheetId="4">'TableD'!$A:$A</definedName>
    <definedName name="_xlnm.Print_Titles" localSheetId="5">'TableE'!$A:$A</definedName>
    <definedName name="_xlnm.Print_Titles" localSheetId="6">'TableF'!$A:$A</definedName>
    <definedName name="_xlnm.Print_Titles" localSheetId="7">'TableG'!$A:$A</definedName>
    <definedName name="_xlnm.Print_Titles" localSheetId="8">'TableH1 CM Youth'!$A:$A</definedName>
    <definedName name="_xlnm.Print_Titles" localSheetId="13">'TableL'!$A:$A</definedName>
    <definedName name="_xlnm.Print_Titles" localSheetId="14">'TableM'!$A:$A</definedName>
    <definedName name="SIR_Program_Usage">'[1]WIASRD Mods'!#REF!</definedName>
  </definedNames>
  <calcPr fullCalcOnLoad="1"/>
</workbook>
</file>

<file path=xl/sharedStrings.xml><?xml version="1.0" encoding="utf-8"?>
<sst xmlns="http://schemas.openxmlformats.org/spreadsheetml/2006/main" count="1537" uniqueCount="658">
  <si>
    <r>
      <t>1</t>
    </r>
    <r>
      <rPr>
        <sz val="8"/>
        <rFont val="Arial"/>
        <family val="2"/>
      </rPr>
      <t xml:space="preserve"> The adult participant and exiter levels are significantly higher than past years; they now include individuals who accessed self-services.  Arizona Adult data are from December 15th.</t>
    </r>
  </si>
  <si>
    <t>Conducting research and/or demonstartion projects</t>
  </si>
  <si>
    <t>10% of Adult/Youth/DW funds for State Activities</t>
  </si>
  <si>
    <t>Local/Reg. Economic/Workforce Analysis (LMI)</t>
  </si>
  <si>
    <t xml:space="preserve">MT Association of Counties </t>
  </si>
  <si>
    <t>Governors Economic Development</t>
  </si>
  <si>
    <t>Capacity Building and Technical Assistance</t>
  </si>
  <si>
    <t>Technical Assistance</t>
  </si>
  <si>
    <t>Project Reemployment Opportunity System</t>
  </si>
  <si>
    <t>Labor Planning and Analysis</t>
  </si>
  <si>
    <t>Rutgers</t>
  </si>
  <si>
    <t>Employment and Training Staff</t>
  </si>
  <si>
    <t>Capacity Building/Technical Assistance</t>
  </si>
  <si>
    <t>ADMIN/MISC.</t>
  </si>
  <si>
    <t>INCUMBENT WORKER TRAINING INITIATIVES</t>
  </si>
  <si>
    <t>Career Readiness Certification</t>
  </si>
  <si>
    <t>GrowOklahoma.com</t>
  </si>
  <si>
    <t>Healthcare Workforce Resource Center</t>
  </si>
  <si>
    <t>Assistance to Local Areas</t>
  </si>
  <si>
    <t>State Administration of WIA Grants</t>
  </si>
  <si>
    <t>Michellaneous</t>
  </si>
  <si>
    <t>Dept. of Corrections</t>
  </si>
  <si>
    <t>Sendero de la Cruz</t>
  </si>
  <si>
    <t>Employers Comitee</t>
  </si>
  <si>
    <t>Politecnico Amigo</t>
  </si>
  <si>
    <t>Cumbre Social</t>
  </si>
  <si>
    <t>Sensormatic/Youth at Risk</t>
  </si>
  <si>
    <t>Industry Partnerships: 38,084</t>
  </si>
  <si>
    <t>Miscellaneous: 1,373,000</t>
  </si>
  <si>
    <t>Total Statewide: 1,411,084</t>
  </si>
  <si>
    <t>Jobs for SC Graduates</t>
  </si>
  <si>
    <t>Incumbent Worker Training Grants</t>
  </si>
  <si>
    <t>Soft Skillls Initiative</t>
  </si>
  <si>
    <t>WorkKeys Initiative</t>
  </si>
  <si>
    <t>DOC/GED</t>
  </si>
  <si>
    <t>Dakota Roots</t>
  </si>
  <si>
    <t>WGU Scholarships</t>
  </si>
  <si>
    <t>R-TEC</t>
  </si>
  <si>
    <t>Workforce 2025</t>
  </si>
  <si>
    <t>Education - Jobs for Tennessee Graduates</t>
  </si>
  <si>
    <t>LWIA 1</t>
  </si>
  <si>
    <t>LWIA 2</t>
  </si>
  <si>
    <t>LWIA 3</t>
  </si>
  <si>
    <t>LWIA 4</t>
  </si>
  <si>
    <t>LWIA 5</t>
  </si>
  <si>
    <t>LWIA 6</t>
  </si>
  <si>
    <t>LWIA 7</t>
  </si>
  <si>
    <t>LWIA 8</t>
  </si>
  <si>
    <t>LWIA 9</t>
  </si>
  <si>
    <t>LWIA 10, 11, 12, 13 and Adult Ed.</t>
  </si>
  <si>
    <t>State Selected Activities</t>
  </si>
  <si>
    <t>Huntington Housing Authority</t>
  </si>
  <si>
    <t>WV State Univercity</t>
  </si>
  <si>
    <t>Council Budget</t>
  </si>
  <si>
    <t>Discretionary</t>
  </si>
  <si>
    <t>Average Earnings / Negotiated Performance Level</t>
  </si>
  <si>
    <t>Average Earnings / Actual Performance Level</t>
  </si>
  <si>
    <t>Average Earnings / Actual Performance Level (Numerator)</t>
  </si>
  <si>
    <t>Average Earnings  / Actual Performance Level (Denominator)</t>
  </si>
  <si>
    <t>Average Earnings / Public Assistance Recipients Receiving Intensive Or Training Services</t>
  </si>
  <si>
    <t>Average Earnings / Public Assistance Recipients Receiving Intensive Or Training Services (Numerator)</t>
  </si>
  <si>
    <t>Average Earnings / Public Assistance Recipients Receiving Intensive Or Training Services (Denominator)</t>
  </si>
  <si>
    <t>Average Earnings / Veterans</t>
  </si>
  <si>
    <t>Average Earnings / Veterans (Numerator)</t>
  </si>
  <si>
    <t>Average Earnings / Veterans (Denominator)</t>
  </si>
  <si>
    <t>Average Earnings / Individuals With Disabilities</t>
  </si>
  <si>
    <t>Average Earnings  / Individuals With Disabilities (Numerator)</t>
  </si>
  <si>
    <t>Average Earnings / Individuals With Disabilities (Denominator)</t>
  </si>
  <si>
    <t>Average Earnings / Older Individuals</t>
  </si>
  <si>
    <t>Average Earnings / Older Individuals (Numerator)</t>
  </si>
  <si>
    <t>Average Earnings / Older Individuals (Denominator)</t>
  </si>
  <si>
    <t>Average Earnings / Individual Who Received Training</t>
  </si>
  <si>
    <t xml:space="preserve">Average Earnings / Individual Who Received Training 
(Numerator) </t>
  </si>
  <si>
    <t xml:space="preserve">Average Earnings / Individual Who Received Training 
(Denominator) </t>
  </si>
  <si>
    <t>Average Earnings / Individual Who Received Only Core &amp; Intensive Services</t>
  </si>
  <si>
    <t>Average Earnings / Individual Who Received Only Core &amp; Intensive Services 
(Numerator)</t>
  </si>
  <si>
    <t>Average Earnings / Veterans Numerator</t>
  </si>
  <si>
    <t>Average Earnings / Veterans Denominator</t>
  </si>
  <si>
    <t>Average Earnings / Individuals With Disabilities Numerator</t>
  </si>
  <si>
    <t>Table H1 - Common Measures Youth Results At-A-Glance</t>
  </si>
  <si>
    <t>Table H2 - Older Youth Results At-A-Glance</t>
  </si>
  <si>
    <t>Employment and Credential Rate</t>
  </si>
  <si>
    <t>Average Earnings</t>
  </si>
  <si>
    <t xml:space="preserve">Average Earnings </t>
  </si>
  <si>
    <t>Total Participants Served – Total Adult Customers</t>
  </si>
  <si>
    <t>Total Participants Served – Total Adults (self service only)</t>
  </si>
  <si>
    <t xml:space="preserve">Total Participants Served – WIA Adults </t>
  </si>
  <si>
    <t xml:space="preserve">Total Participants Served – WIA Dislocated Workers </t>
  </si>
  <si>
    <t>Total Participants Served – Total Youth (14-21)</t>
  </si>
  <si>
    <t>Total Participants Served – Younger Youth (14-18)</t>
  </si>
  <si>
    <t>Total Participants Served – Older Youth (19-21)</t>
  </si>
  <si>
    <t>Total Participants Served – Out-of-School Youth</t>
  </si>
  <si>
    <t>Total Participants Served – In-School Youth</t>
  </si>
  <si>
    <t>Entered Employment Rate / Veterans Numerator</t>
  </si>
  <si>
    <t>Entered Employment Rate / Veterans Denominator</t>
  </si>
  <si>
    <t xml:space="preserve">Entered Employment Rate / Individuals With Disabilities </t>
  </si>
  <si>
    <t>Entered Employment Rate / Individuals With Disabilities Numerator</t>
  </si>
  <si>
    <t>Entered Employment Rate / Individuals With Disabilities Denominator</t>
  </si>
  <si>
    <t>Entered Employment Rate / Older Individuals Numerator</t>
  </si>
  <si>
    <t>Entered Employment Rate / Older Individuals Denominator</t>
  </si>
  <si>
    <t>Entered Employment Rate / Displaced Homemakers</t>
  </si>
  <si>
    <t>Entered Employment Rate / Displaced Homemakers Numerator</t>
  </si>
  <si>
    <t>Entered Employment Rate / Displaced Homemakers Denominator</t>
  </si>
  <si>
    <t xml:space="preserve">Employment Retention Rate / Veterans  </t>
  </si>
  <si>
    <t>Employment Retention Rate / Veterans Numerator</t>
  </si>
  <si>
    <t>Employment Retention Rate / Veterans Denominator</t>
  </si>
  <si>
    <t>Employment Retention Rate / Individuals with Disabilities Numerator</t>
  </si>
  <si>
    <t>Employment Retention Rate / Individuals With Disabilities Denominator</t>
  </si>
  <si>
    <t>Employment Retention Rate / Older Individuals Numerator</t>
  </si>
  <si>
    <t>Employment Retention Rate / Older Individuals Denominator</t>
  </si>
  <si>
    <t xml:space="preserve"> Average Earnings / Actual Performance Level</t>
  </si>
  <si>
    <t>Average Earnings   / Actual Performance Level (Denominator)</t>
  </si>
  <si>
    <t>Average Earnings / Public Assistance Recipients
(Numerator)</t>
  </si>
  <si>
    <t>Average Earnings / Public Assistance Recipients
(Denominator)</t>
  </si>
  <si>
    <t>Average Earnings / Veterans 
(Numerator)</t>
  </si>
  <si>
    <t>Average Earnings / Veterans 
(Denominator)</t>
  </si>
  <si>
    <t xml:space="preserve">Average Earnings / Individuals With Disabilities </t>
  </si>
  <si>
    <t>Average Earnings / Individuals With Disabilities 
(Numerator)</t>
  </si>
  <si>
    <t>Average Earnings / Individuals With Disabilities 
(Denominator)</t>
  </si>
  <si>
    <t>Average Earnings / Out-of-School Youth</t>
  </si>
  <si>
    <t>Average Earnings / Out-of-School Youth 
(Numerator)</t>
  </si>
  <si>
    <t>Average Earnings / Out-of-School Youth 
(Denominator)</t>
  </si>
  <si>
    <t xml:space="preserve">Average Earnings  / Public Assistance Recipients </t>
  </si>
  <si>
    <t>Employment Retention Rate / Displaced Homemakers</t>
  </si>
  <si>
    <t>Table A - Workforce Investment Act Customer Satisfaction Results</t>
  </si>
  <si>
    <t>Table I - Outcomes for Older Youth Special Populations</t>
  </si>
  <si>
    <t xml:space="preserve">Public Assistance Recipients </t>
  </si>
  <si>
    <t>Out-of-School Youth</t>
  </si>
  <si>
    <t>Skill Attainment Rate</t>
  </si>
  <si>
    <t>Diploma or Equivalent Attainment Rate</t>
  </si>
  <si>
    <t>Retention Rate</t>
  </si>
  <si>
    <t>Table K - Outcomes for Younger Youth Special Populations</t>
  </si>
  <si>
    <t>Table L - Other Reported Information</t>
  </si>
  <si>
    <t>12 Month Employment Retention Rate</t>
  </si>
  <si>
    <r>
      <t xml:space="preserve">12 Mo. Earnings Change </t>
    </r>
    <r>
      <rPr>
        <sz val="8"/>
        <rFont val="Arial"/>
        <family val="2"/>
      </rPr>
      <t>(Adults and Older Youth)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or
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12 Mo. Earnings Replacement </t>
    </r>
    <r>
      <rPr>
        <sz val="8"/>
        <rFont val="Arial"/>
        <family val="2"/>
      </rPr>
      <t>(Dislocated Workers)</t>
    </r>
  </si>
  <si>
    <t>Placements for Participants in Nontraditional Employment</t>
  </si>
  <si>
    <t>Entry Into Unsubsidized Employment Related to the Training Received of Those Who Completed Training Services</t>
  </si>
  <si>
    <t>Adults</t>
  </si>
  <si>
    <t>Dislocated Workers</t>
  </si>
  <si>
    <t>Older Youth</t>
  </si>
  <si>
    <t>Table M - Participation Levels</t>
  </si>
  <si>
    <t>Total Participants Served</t>
  </si>
  <si>
    <t>Total Exiters</t>
  </si>
  <si>
    <t>Younger Youth</t>
  </si>
  <si>
    <t>Earnings Change</t>
  </si>
  <si>
    <t>Minus Self Serve=</t>
  </si>
  <si>
    <t>Actual Performance Level – Placement in Employment or Education</t>
  </si>
  <si>
    <t>Actual Performance Level – Placement in Employment or Education – Numerator</t>
  </si>
  <si>
    <t>Actual Performance Level – Placement in Employment or Education – Denominator</t>
  </si>
  <si>
    <t xml:space="preserve">Average Earnings / Individual Who Received Only Core &amp; Intensive Services 
(Denominator) </t>
  </si>
  <si>
    <t>DO NOT USE</t>
  </si>
  <si>
    <t>Negotiated Performance Level – Placement in Employment or Education</t>
  </si>
  <si>
    <t>National</t>
  </si>
  <si>
    <t>PARTICIPANTS</t>
  </si>
  <si>
    <t>EMPLOYERS</t>
  </si>
  <si>
    <t>Actual Performance Level-ACSI</t>
  </si>
  <si>
    <t>Entered Employment Rate / Negotiated Performance Level</t>
  </si>
  <si>
    <t>Entered Employment Rate / Actual Performance Level</t>
  </si>
  <si>
    <t>Entered Employment Rate / Actual Performance Level (Numerator)</t>
  </si>
  <si>
    <t>Entered Employment Rate / Actual Performance Level (Denominator)</t>
  </si>
  <si>
    <t>Employment Retention Rate / Negotiated Performance Level</t>
  </si>
  <si>
    <t>Employment Retention Rate / Actual Performance Level</t>
  </si>
  <si>
    <t>Employment Retention Rate / Actual Performance Level (Numerator)</t>
  </si>
  <si>
    <t>Employment Retention Rate / Actual Performance Level (Denominator)</t>
  </si>
  <si>
    <t>Employment and Credential Rate / Negotiated Performance Level</t>
  </si>
  <si>
    <t>Employment and Credential Rate / Actual Performance Level</t>
  </si>
  <si>
    <t>Employment and Credential Rate / Actual Performance Level (Numerator)</t>
  </si>
  <si>
    <t>Employment and Credential Rate / Actual Performance Level (Denominator)</t>
  </si>
  <si>
    <t>Entered Employment Rate / Public Assistance Recipients Receiving Intensive Or Training Services</t>
  </si>
  <si>
    <t>Entered Employment Rate / Public Assistance Recipients Receiving Intensive Or Training Services (Numerator)</t>
  </si>
  <si>
    <t>Entered Employment Rate / Public Assistance Recipients Receiving Intensive Or Training Services (Denominator)</t>
  </si>
  <si>
    <t>Entered Employment Rate / Veterans</t>
  </si>
  <si>
    <t>Entered Employment Rate / Veterans (Numerator)</t>
  </si>
  <si>
    <t>Entered Employment Rate / Veterans (Denominator)</t>
  </si>
  <si>
    <t>Entered Employment Rate / Individuals With Disabilities</t>
  </si>
  <si>
    <t>Entered Employment Rate / Individuals With Disabilities (Numerator)</t>
  </si>
  <si>
    <t>Entered Employment Rate / Individuals With Disabilities (Denominator)</t>
  </si>
  <si>
    <t>Entered Employment Rate / Older Individuals</t>
  </si>
  <si>
    <t>Employment Retention Rate / Displaced Homemakers Numerator</t>
  </si>
  <si>
    <t>Employment Retention Rate / Displaced Homemakers Denominator</t>
  </si>
  <si>
    <t>Credential Rate / Veterans</t>
  </si>
  <si>
    <t>Credential Rate / Veterans Numerator</t>
  </si>
  <si>
    <t>Credential Rate / Veterans Denominator</t>
  </si>
  <si>
    <t>Credential Rate / Individuals With Disabilities</t>
  </si>
  <si>
    <t>Credential Rate / Individuals With Disabilities Numerator</t>
  </si>
  <si>
    <t>Credential Rate / Individuals With Disabilities Denominator</t>
  </si>
  <si>
    <t>Credential Rate / Older Individuals</t>
  </si>
  <si>
    <t xml:space="preserve"> </t>
  </si>
  <si>
    <t xml:space="preserve">Credential Rate / Older Individuals Numerator </t>
  </si>
  <si>
    <t>Credential Rate / Older Individuals Denominator</t>
  </si>
  <si>
    <t>Credential Rate / Displaced Homemakers</t>
  </si>
  <si>
    <t xml:space="preserve">Credential Rate / Displaced Homemakers Numerator </t>
  </si>
  <si>
    <t>Credential Rate / Displaced Homemakers Denominator</t>
  </si>
  <si>
    <t>Customer Satisfaction</t>
  </si>
  <si>
    <t>Negotiated Performance Level</t>
  </si>
  <si>
    <t>Actual Performance Level - American Customer Satisfaction Index</t>
  </si>
  <si>
    <t>Number of Surveys Completed</t>
  </si>
  <si>
    <t>Number of Customers Eligible for the Survey</t>
  </si>
  <si>
    <t>Number of Customers Included in the Sample</t>
  </si>
  <si>
    <t>Response Rate</t>
  </si>
  <si>
    <t>Participants</t>
  </si>
  <si>
    <t>Employers</t>
  </si>
  <si>
    <t>Actual Performance Level</t>
  </si>
  <si>
    <t>Entered Employment Rate</t>
  </si>
  <si>
    <t>Employment Retention Rate</t>
  </si>
  <si>
    <t>Table C - Outcomes for Adult Special Populations</t>
  </si>
  <si>
    <t>Reported Information</t>
  </si>
  <si>
    <t>Public Assistance Recipients Receiving Intensive or Training Services</t>
  </si>
  <si>
    <t>Veterans</t>
  </si>
  <si>
    <t>Individuals With Disabilities</t>
  </si>
  <si>
    <t>Older Individuals</t>
  </si>
  <si>
    <t>Table D - Other Outcome Information for the Adult Program</t>
  </si>
  <si>
    <t>Individuals Who Received Training Services</t>
  </si>
  <si>
    <t>Individuals Who Only Received Core and Intensive Services</t>
  </si>
  <si>
    <t>Table F - Outcomes for Dislocated Worker Special Populations</t>
  </si>
  <si>
    <t>Displaced Homemakers</t>
  </si>
  <si>
    <t>Table G - Other Outcome Information for the Dislocated Worker Program</t>
  </si>
  <si>
    <t>Individuals Who Received Only Core and Intensive Services</t>
  </si>
  <si>
    <t>Credential Rate</t>
  </si>
  <si>
    <t>Total Exiters – Total Adult Customers</t>
  </si>
  <si>
    <t>Total Exiters  – Total Adults (self service only)</t>
  </si>
  <si>
    <t>Total Exiters  – WIA Adults</t>
  </si>
  <si>
    <t>Total Exiters  – WIA Dislocated Workers</t>
  </si>
  <si>
    <t>Total Exiters  – Total Youth (14-21)</t>
  </si>
  <si>
    <t>Total Exiters  – Younger Youth (14-18)</t>
  </si>
  <si>
    <t>Total Exiters  – Older Youth (19-21)</t>
  </si>
  <si>
    <t>Total Exiters  – Out-of-School Youth</t>
  </si>
  <si>
    <t>Total Exiters  – In-School Youth</t>
  </si>
  <si>
    <r>
      <t xml:space="preserve">Adults </t>
    </r>
    <r>
      <rPr>
        <b/>
        <vertAlign val="superscript"/>
        <sz val="10"/>
        <rFont val="Arial"/>
        <family val="2"/>
      </rPr>
      <t>1</t>
    </r>
  </si>
  <si>
    <t>Program Year</t>
  </si>
  <si>
    <t>State Abbreviation</t>
  </si>
  <si>
    <t>State</t>
  </si>
  <si>
    <t>Negotiated Performance Level – Attainment Degree or Certificate</t>
  </si>
  <si>
    <t>Actual Performance Level – Attainment Degree or Certificate</t>
  </si>
  <si>
    <t>Actual Performance Level – Attainment Degree or Certificate – Numerator</t>
  </si>
  <si>
    <t>Actual Performance Level – Attainment Degree or Certificate – Denominator</t>
  </si>
  <si>
    <t>Negotiated Performance Level – Literacy and Numeracy Gains</t>
  </si>
  <si>
    <t>Actual Performance Level – Literacy and Numeracy Gains</t>
  </si>
  <si>
    <t>Actual Performance Level – Literacy and Numeracy Gains – Numerator</t>
  </si>
  <si>
    <t>Actual Performance Level – Literacy and Numeracy Gains – Denominator</t>
  </si>
  <si>
    <t>Sum</t>
  </si>
  <si>
    <t>Table B- Outcomes for Adults</t>
  </si>
  <si>
    <t>Table E - Dislocated Worker Program Results At-A-Glance</t>
  </si>
  <si>
    <t>Table J - Younger Youth Results At-A-Glance</t>
  </si>
  <si>
    <t>Wages At Entry Into Employment For Those Individuals Who Entered Unsubsidized Employment</t>
  </si>
  <si>
    <t>Total</t>
  </si>
  <si>
    <t>AVG</t>
  </si>
  <si>
    <t>Part Neg Score:</t>
  </si>
  <si>
    <t>Part Act Score:</t>
  </si>
  <si>
    <t>Part Resp. %:</t>
  </si>
  <si>
    <t>Empl. Neg Score:</t>
  </si>
  <si>
    <t>Empl. Act Score:</t>
  </si>
  <si>
    <t>Empl. Resp. %:</t>
  </si>
  <si>
    <t>Outcomes</t>
  </si>
  <si>
    <t>Totals</t>
  </si>
  <si>
    <t>SUM</t>
  </si>
  <si>
    <t>Entered Employment Rate / Older Individuals (Numerator)</t>
  </si>
  <si>
    <t>Entered Employment Rate / Older Individuals (Denominator)</t>
  </si>
  <si>
    <t>Employment Retention Rate / Public Assistance Recipients Receiving Intensive Or Training Services</t>
  </si>
  <si>
    <t>Employment Retention Rate / Public Assistance Recipients Receiving Intensive Or Training Services (Numerator)</t>
  </si>
  <si>
    <r>
      <t>Total Youth</t>
    </r>
    <r>
      <rPr>
        <b/>
        <vertAlign val="superscript"/>
        <sz val="10"/>
        <rFont val="Arial"/>
        <family val="2"/>
      </rPr>
      <t xml:space="preserve"> 2</t>
    </r>
  </si>
  <si>
    <r>
      <t>2</t>
    </r>
    <r>
      <rPr>
        <sz val="8"/>
        <rFont val="Arial"/>
        <family val="0"/>
      </rPr>
      <t xml:space="preserve"> The Total is composed of Adults, Dislocated Workers and Total Youth.  Total Youth is not equal to Older Youth plus Younger Youth.</t>
    </r>
  </si>
  <si>
    <t>Employment Retention Rate / Public Assistance Recipients Receiving Intensive Or Training Services (Denominator)</t>
  </si>
  <si>
    <t>Employment Retention Rate / Veterans</t>
  </si>
  <si>
    <t>Employment Retention Rate / Veterans (Numerator)</t>
  </si>
  <si>
    <t>Employment Retention Rate  / Veterans (Denominator)</t>
  </si>
  <si>
    <t>Employment Retention Rate / Individuals With Disabilities</t>
  </si>
  <si>
    <t>Employment Retention Rate / Individuals With Disabilities (Numerator)</t>
  </si>
  <si>
    <t>Employment Retention Rate / Individuals With Disabilities (Denominator)</t>
  </si>
  <si>
    <t>Employment Retention Rate / Older Individuals</t>
  </si>
  <si>
    <t>Employment Retention Rate / Older Individuals (Numerator)</t>
  </si>
  <si>
    <t>Employment Retention Rate  / Older Individuals (Denominator)</t>
  </si>
  <si>
    <t>Employment and Credential Rate / Public Assistance Recipients Receiving Intensive Or Training Services</t>
  </si>
  <si>
    <t>Employment and Credential Rate / Public Assistance Recipients Receiving Intensive Or Training Services (Numerator)</t>
  </si>
  <si>
    <t>Employment and Credential Rate  / Public Assistance Recipients Receiving Intensive Or Training Services (Denominator)</t>
  </si>
  <si>
    <t>Employment and Credential Rate / Veterans</t>
  </si>
  <si>
    <t>Employment and Credential Rate  / Veterans (Numerator)</t>
  </si>
  <si>
    <t>Employment and Credential Rate  / Veterans (Denominator)</t>
  </si>
  <si>
    <t>Employment and Credential Rate  / Individuals With Disabilities</t>
  </si>
  <si>
    <t>Employment and Credential Rate  / Individuals With Disabilities (Numerator)</t>
  </si>
  <si>
    <t>Employment and Credential Rate  / Individuals With Disabilities (Denominator)</t>
  </si>
  <si>
    <t>Employment and Credential Rate  / Older Individuals</t>
  </si>
  <si>
    <t>Employment and Credential Rate  / Older Individuals (Numerator)</t>
  </si>
  <si>
    <t>Employment and Credential Rate  / Older Individuals (Denominator)</t>
  </si>
  <si>
    <t>Entered Employment Rate / Individual Who Received Training</t>
  </si>
  <si>
    <t>Entered Employment Rate / Individual Who Received Training  
(Numerator)</t>
  </si>
  <si>
    <t xml:space="preserve">Entered Employment Rate/ Individual Who Received Training 
(Denominator) </t>
  </si>
  <si>
    <t xml:space="preserve">Entered Employment Rate / Individual who Received Only Core &amp; Intensive Services </t>
  </si>
  <si>
    <t>Entered Employment Rate / Individual who Received Only Core &amp; Intensive Services 
(Numerator)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</si>
  <si>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</si>
  <si>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</si>
  <si>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</si>
  <si>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</si>
  <si>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</si>
  <si>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</si>
  <si>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</si>
  <si>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</si>
  <si>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</si>
  <si>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</si>
  <si>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</si>
  <si>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</si>
  <si>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</si>
  <si>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</si>
  <si>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</si>
  <si>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</si>
  <si>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</si>
  <si>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</si>
  <si>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</si>
  <si>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</si>
  <si>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</si>
  <si>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</si>
  <si>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</si>
  <si>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</si>
  <si>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</si>
  <si>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</si>
  <si>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</si>
  <si>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</si>
  <si>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</si>
  <si>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</si>
  <si>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</si>
  <si>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</si>
  <si>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</si>
  <si>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OR</t>
  </si>
  <si>
    <t>PR</t>
  </si>
  <si>
    <t>RI</t>
  </si>
  <si>
    <t>SD</t>
  </si>
  <si>
    <t>TN</t>
  </si>
  <si>
    <t>VA</t>
  </si>
  <si>
    <t>VT</t>
  </si>
  <si>
    <t>WA</t>
  </si>
  <si>
    <t>WI</t>
  </si>
  <si>
    <t>WY</t>
  </si>
  <si>
    <t>VI</t>
  </si>
  <si>
    <t>DC</t>
  </si>
  <si>
    <t>ID</t>
  </si>
  <si>
    <t>MS</t>
  </si>
  <si>
    <t>OK</t>
  </si>
  <si>
    <t>PA</t>
  </si>
  <si>
    <t>SC</t>
  </si>
  <si>
    <t>TX</t>
  </si>
  <si>
    <t>WV</t>
  </si>
  <si>
    <t>Capacity Building</t>
  </si>
  <si>
    <t>Incumbent Worker Training</t>
  </si>
  <si>
    <t>State Administration</t>
  </si>
  <si>
    <t>Statewide Capacity Building</t>
  </si>
  <si>
    <t>Local Area Incentive Awards</t>
  </si>
  <si>
    <t>Assessment/Case Management</t>
  </si>
  <si>
    <t>Other Expenditures</t>
  </si>
  <si>
    <t>ITA's for Dislocated Workers</t>
  </si>
  <si>
    <t>AWIB Support</t>
  </si>
  <si>
    <t>GAE Administration</t>
  </si>
  <si>
    <t>Incumbent Worker Training Program</t>
  </si>
  <si>
    <t>Outreach</t>
  </si>
  <si>
    <t>Workforce Innovations Conference</t>
  </si>
  <si>
    <t>Demonstration Projects</t>
  </si>
  <si>
    <t>Apprenticeship</t>
  </si>
  <si>
    <t>Statewide Training</t>
  </si>
  <si>
    <t>Adult Council</t>
  </si>
  <si>
    <t>Incumbent Worker</t>
  </si>
  <si>
    <t>Other Activities</t>
  </si>
  <si>
    <t>Summer Job Hunt - Youth</t>
  </si>
  <si>
    <t>Banner Centers</t>
  </si>
  <si>
    <t>Program Services (WDC)</t>
  </si>
  <si>
    <t>Central Surveys</t>
  </si>
  <si>
    <t>Capacity building and technical assistance</t>
  </si>
  <si>
    <t>Board staffing grants</t>
  </si>
  <si>
    <t>Strategic Skills Initiative</t>
  </si>
  <si>
    <t>Miscellaneous</t>
  </si>
  <si>
    <t>Program Activity</t>
  </si>
  <si>
    <t>JKG In-School Youth</t>
  </si>
  <si>
    <t>LWIA Incentives</t>
  </si>
  <si>
    <t>Focus Hope</t>
  </si>
  <si>
    <t>Administration</t>
  </si>
  <si>
    <t>Other</t>
  </si>
  <si>
    <t>Technical Assistance for Local Providers</t>
  </si>
  <si>
    <t>Pilot/Demonstration</t>
  </si>
  <si>
    <t>MIS</t>
  </si>
  <si>
    <t>Incentive Awards</t>
  </si>
  <si>
    <t>GSETA</t>
  </si>
  <si>
    <t>SETC</t>
  </si>
  <si>
    <t>MARKETING</t>
  </si>
  <si>
    <t>PILOT/INCUMBANT WORKER PROJECTS</t>
  </si>
  <si>
    <t>INFRASTRUCTURE</t>
  </si>
  <si>
    <t>Local Areas</t>
  </si>
  <si>
    <t>AAFET</t>
  </si>
  <si>
    <t>Youth Affairs Office</t>
  </si>
  <si>
    <t>OFSA</t>
  </si>
  <si>
    <t>ORHELA</t>
  </si>
  <si>
    <t>Non-Add:</t>
  </si>
  <si>
    <t>Apprenticeship Initiative</t>
  </si>
  <si>
    <t>Dakota Corp</t>
  </si>
  <si>
    <t>CWI Activities</t>
  </si>
  <si>
    <t>One Stop LMI</t>
  </si>
  <si>
    <t>WorkForce Dev/Shared</t>
  </si>
  <si>
    <t>Technical Assistance and Capacity Building</t>
  </si>
  <si>
    <t>Conduct Research and Demonstrations</t>
  </si>
  <si>
    <t>Special Programs for Dislocation</t>
  </si>
  <si>
    <t>Special Programs for Youth</t>
  </si>
  <si>
    <t>One-Stop Support</t>
  </si>
  <si>
    <t>Statewide Allowable Activities WIA Section134 (a) (3)</t>
  </si>
  <si>
    <t>NA</t>
  </si>
  <si>
    <t>Construction Works</t>
  </si>
  <si>
    <t>Anthony Center</t>
  </si>
  <si>
    <t>River Valley</t>
  </si>
  <si>
    <t>WV Women Work</t>
  </si>
  <si>
    <t>UT</t>
  </si>
  <si>
    <t>Avg orSum</t>
  </si>
  <si>
    <t>Average Earnings / Individuals With Disabilities Denominator</t>
  </si>
  <si>
    <t xml:space="preserve">Average Earnings / Older Individuals </t>
  </si>
  <si>
    <t>Average Earnings / Older Individuals Numerator</t>
  </si>
  <si>
    <t>Average Earnings / Older Individuals Denominator</t>
  </si>
  <si>
    <t>Average Earnings / Displaced Homemakers</t>
  </si>
  <si>
    <t>Average Earnings / Displaced Homemakers Numerator</t>
  </si>
  <si>
    <t>Average Earnings / Displaced Homemakers Denominator</t>
  </si>
  <si>
    <t>Average Earnings / Individuals Who Received Training</t>
  </si>
  <si>
    <t xml:space="preserve">Average Earnings / Individuals Who Received Training 
(Numerator) </t>
  </si>
  <si>
    <t xml:space="preserve">Average Earnings / Individuals Who Received Training 
(Denominator) </t>
  </si>
  <si>
    <t>Average Earnings / Individuals Who Received Only Core &amp; Intensive Services</t>
  </si>
  <si>
    <t>Average Earnings / Individuals Who Received Only Core &amp; Intensive Services 
(Numerator)</t>
  </si>
  <si>
    <t xml:space="preserve">Average Earnings / Individuals Who Received Only Core &amp; Intensive Services 
(Denominator) </t>
  </si>
  <si>
    <t>Program Year 2007 WIA Annual Report</t>
  </si>
  <si>
    <t>na</t>
  </si>
  <si>
    <t>Literacy and Numeracy Gains</t>
  </si>
  <si>
    <r>
      <t>Summary of National Results</t>
    </r>
    <r>
      <rPr>
        <b/>
        <vertAlign val="superscript"/>
        <sz val="16"/>
        <rFont val="Arial"/>
        <family val="2"/>
      </rPr>
      <t>1</t>
    </r>
  </si>
  <si>
    <r>
      <t xml:space="preserve">1 </t>
    </r>
    <r>
      <rPr>
        <sz val="9"/>
        <rFont val="Arial"/>
        <family val="0"/>
      </rPr>
      <t>Includes 50 states, plus the District of Columbia, Puerto Rico and the Virgin Islands.  All state results are included in the tables, but the following have a waiver to report Common Measures only, and did not report results for Tables A, H2, I, J and K, nor Credential Rate: CA, CO, DC, ID, KS, KY, LA, MD, MO, MS, MT, NC, ND, NV, NY, OH, OK, OR, PA, SC, TX, UT, VI and WV.  IL did not report Table A.  Data as of 10/07/2008.</t>
    </r>
  </si>
  <si>
    <t xml:space="preserve">Entered Employment Rate / Individual who Received Only Core &amp; Intensive Services 
(Denominator) </t>
  </si>
  <si>
    <t>Employment Retention Rate / Individual Who Received Training</t>
  </si>
  <si>
    <t>Employment Retention Rate / Individual Who Received Training  
(Numerator)</t>
  </si>
  <si>
    <t xml:space="preserve">Employment Retention Rate/ Individual who received training 
(Denominator) </t>
  </si>
  <si>
    <t xml:space="preserve">Employment Retention Rate / Individual Who Received Only Core &amp; Intensive Services </t>
  </si>
  <si>
    <t>Employment Retention Rate / Individual Who Received Only Core &amp; Intensive Services 
(Numerator)</t>
  </si>
  <si>
    <t xml:space="preserve">Employment Retention Rate/ Individual who Received Only Core &amp; Intensive Services 
(Denominator) </t>
  </si>
  <si>
    <t xml:space="preserve">Entered Employment Rate /  Negotiated Performance Level </t>
  </si>
  <si>
    <t xml:space="preserve">Entered Employment Rate /
Actual Performance Level     </t>
  </si>
  <si>
    <t>Entered Employment Rate /
Actual Performance Level 
(Numerator)</t>
  </si>
  <si>
    <t xml:space="preserve">Entered Employment Rate /
Actual Performance Level 
(Denominator) </t>
  </si>
  <si>
    <t xml:space="preserve">Employment Retention Rate / Negotiated Performance Level   </t>
  </si>
  <si>
    <t xml:space="preserve">Employment Retention Rate / Actual Performance Level  </t>
  </si>
  <si>
    <t xml:space="preserve">Employment Retention Rate/ Actual Performance Level 
(Numerator) </t>
  </si>
  <si>
    <t xml:space="preserve">Employment Retention Rate / Actual Performance Level 
(Denominator)  </t>
  </si>
  <si>
    <t xml:space="preserve">Employment and Credential Rate / Actual Performance Level 
(Numerator)  </t>
  </si>
  <si>
    <t xml:space="preserve">Employment and Credential Rate / Actual Performance Level 
(Denominator)  </t>
  </si>
  <si>
    <t>Entered Employment Rate / Individuals Who Received Training</t>
  </si>
  <si>
    <t>Entered Employment Rate / Individuals Who Received Training 
(Numerator)</t>
  </si>
  <si>
    <t xml:space="preserve">Entered Employment Rate / Individuals Who Received Training 
(Denominator) </t>
  </si>
  <si>
    <t xml:space="preserve">Entered Employment Rate /  Individuals Who Received Only Core &amp; Intensive Services </t>
  </si>
  <si>
    <t>Entered Employment Rate /  Individuals Who Received Only Core &amp; Intensive Services 
(Numerator)</t>
  </si>
  <si>
    <t xml:space="preserve">Entered Employment Rate / Individuals Who Received Only Core &amp; Intensive Services 
(Denominator) </t>
  </si>
  <si>
    <t>Employment Retention Rate / Individuals Who Received Training</t>
  </si>
  <si>
    <t>Employment Retention Rate / Individuals Who Received Training 
(Numerator)</t>
  </si>
  <si>
    <t xml:space="preserve">Employment Retention Rate / Individuals Who Received Training 
(Denominator) </t>
  </si>
  <si>
    <t xml:space="preserve">Employment Retention Rate / Individuals Who Received Only Core &amp; Intensive Services </t>
  </si>
  <si>
    <t>Employment Retention Rate / Individuals Who Received Only Core &amp; Intensive Services 
(Numerator)</t>
  </si>
  <si>
    <t xml:space="preserve">Employment Retention Rate / Individuals Who Received Only Core &amp; Intensive Services 
(Denominator) </t>
  </si>
  <si>
    <t xml:space="preserve">Entered Employment Rate / Negotiated Performance Level </t>
  </si>
  <si>
    <t xml:space="preserve">Entered Employment Rate / Actual Performance Level     </t>
  </si>
  <si>
    <t>Entered Employment Rate / Actual Performance Level 
(Numerator)</t>
  </si>
  <si>
    <t xml:space="preserve">Entered Employment Rate / Actual Performance Level 
(Denominator) </t>
  </si>
  <si>
    <t xml:space="preserve">Employment Retention Rate / Actual Performance Level  
(Numerator) </t>
  </si>
  <si>
    <t>Credential Rate / Negotiated Performance Level</t>
  </si>
  <si>
    <t>Credential Rate / Actual Performance Level</t>
  </si>
  <si>
    <t xml:space="preserve">Credential Rate / Actual Performance Level 
(Numerator)  </t>
  </si>
  <si>
    <t xml:space="preserve">Credential Rate / Actual Performance Level  
(Denominator)  </t>
  </si>
  <si>
    <t xml:space="preserve">Entered Employment Rate / Public Assistance Recipients </t>
  </si>
  <si>
    <t>Entered Employment Rate / Public Assistance Recipients 
(Numerator)</t>
  </si>
  <si>
    <t>Entered Employment Rate / Public Assistance Recipients 
(Denominator)</t>
  </si>
  <si>
    <t xml:space="preserve">Entered Employment Rate / Veterans </t>
  </si>
  <si>
    <t>Entered Employment Rate / Veterans 
(Numerator)</t>
  </si>
  <si>
    <t>Entered Employment Rate / Veterans 
(Denominator)</t>
  </si>
  <si>
    <t>Entered Employment Rate / Individuals With Disabilities 
(Numerator)</t>
  </si>
  <si>
    <t>Entered Employment Rate / Individuals With Disabilities 
(Denominator)</t>
  </si>
  <si>
    <t>Entered Employment Rate / Out-of-School Youth</t>
  </si>
  <si>
    <t>Entered Employment Rate / Out-of-School Youth 
(Numerator)</t>
  </si>
  <si>
    <t>Entered Employment Rate / Out-of-School Youth 
(Denominator)</t>
  </si>
  <si>
    <t xml:space="preserve">Employment Retention Rate / Public Assistance Recipients  </t>
  </si>
  <si>
    <t>Employment Retention Rate / Public Assistance Recipients 
(Numerator)</t>
  </si>
  <si>
    <t>Employment Retention Rate / Public Assistance Recipients 
(Denominator)</t>
  </si>
  <si>
    <t>Employment Retention Rate / Veterans 
(Numerator)</t>
  </si>
  <si>
    <t>Employment Retention Rate / Veterans 
(Denominator)</t>
  </si>
  <si>
    <t>Employment Retention Rate / Individuals With Disabilities 
(Numerator)</t>
  </si>
  <si>
    <t>Employment Retention Rate / Individuals With Disabilities 
(Denominator)</t>
  </si>
  <si>
    <t>Employment Retention Rate / Out-of-School Youth</t>
  </si>
  <si>
    <t>Employment Retention Rate / Out-of-School Youth 
(Numerator)</t>
  </si>
  <si>
    <t>Employment Retention Rate / Out-of-School Youth 
(Denominator)</t>
  </si>
  <si>
    <t>Credential Rate / Public Assistance Recipients</t>
  </si>
  <si>
    <t>Credential Rate / Public Assistance Recipients 
(Numerator)</t>
  </si>
  <si>
    <t>Credential Rate / Public Assistance Recipients 
(Denominator)</t>
  </si>
  <si>
    <t xml:space="preserve">Credential Rate / Veterans </t>
  </si>
  <si>
    <t>Credential Rate / Veterans 
(Numerator)</t>
  </si>
  <si>
    <t>Credential Rate / Veterans 
(Denominator)</t>
  </si>
  <si>
    <t xml:space="preserve">Credential Rate / Individuals With Disabilities </t>
  </si>
  <si>
    <t xml:space="preserve">Credential Rate / Individuals With Disabilities 
(Numerator) </t>
  </si>
  <si>
    <t>Credential Rate / Individuals With Disabilities 
(Denominator)</t>
  </si>
  <si>
    <t>Credential Rate / Out-of-School Youth</t>
  </si>
  <si>
    <t xml:space="preserve">Credential Rate / Out-of-School Youth 
(Numerator) </t>
  </si>
  <si>
    <t>Credential Rate / Out-of-School Youth (Denominator)</t>
  </si>
  <si>
    <t>Skill Attainment Rate / Negotiated Performance Level</t>
  </si>
  <si>
    <t>Skill Attainment Rate / Actual Performance Level</t>
  </si>
  <si>
    <t>Skill Attainment Rate / Actual Performance Level 
(Numerator)</t>
  </si>
  <si>
    <t xml:space="preserve">Skill Attainment Rate / Actual Performance Level 
(Denominator) </t>
  </si>
  <si>
    <t>Diploma or Equivalent Attainment Rate / Negotiated Performance Level</t>
  </si>
  <si>
    <t>Diploma or Equivalent Attainment Rate / Actual Performance Level</t>
  </si>
  <si>
    <t>Diploma or Equivalent Attainment Rate / Actual Performance Level 
(Numerator)</t>
  </si>
  <si>
    <t xml:space="preserve">Diploma or Equivalent Attainment Rate / Actual Performance Level 
(Denominator) </t>
  </si>
  <si>
    <t>Retention Rate / Negotiated Performance Level</t>
  </si>
  <si>
    <t>Retention Rate / Actual Performance Level</t>
  </si>
  <si>
    <t>Retention Rate / Actual Performance Level 
(Numerator)</t>
  </si>
  <si>
    <t xml:space="preserve">Retention Rate / Actual Performance Level 
(Denominator) </t>
  </si>
  <si>
    <t>Skill Attainment Rate / Public Assistance Recipients</t>
  </si>
  <si>
    <t>Skill Attainment Rate / Public Assistance Recipients
(Numerator)</t>
  </si>
  <si>
    <t xml:space="preserve">Skill Attainment Rate / Public Assistance Recipients
(Denominator) </t>
  </si>
  <si>
    <t>Skill Attainment Rate / Individuals With Disabilities</t>
  </si>
  <si>
    <t>Skill Attainment Rate / Individuals With Disabilities
(Numerator)</t>
  </si>
  <si>
    <t xml:space="preserve">Skill Attainment Rate / Individuals With Disabilities
(Denominator) </t>
  </si>
  <si>
    <t>Skill Attainment Rate / Out-of-School Youth</t>
  </si>
  <si>
    <t>Skill Attainment Rate / Out-of-School Youth
(Numerator)</t>
  </si>
  <si>
    <t xml:space="preserve">Skill Attainment Rate / Out-of-School Youth
(Denominator) </t>
  </si>
  <si>
    <t xml:space="preserve">Diploma or Equivalent Attainment Rate / Public Assistance Recipients </t>
  </si>
  <si>
    <t>Diploma or Equivalent Attainment Rate / Public Assistance Recipients  
(Numerator)</t>
  </si>
  <si>
    <t>Diploma or Equivalent Attainment Rate / Public Assistance Recipients 
(Denominator)</t>
  </si>
  <si>
    <t>Diploma or Equivalent Attainment Rate / Individuals With Disabilities</t>
  </si>
  <si>
    <t>Diploma or Equivalent Attainment Rate / Individuals With Disabilities
(Numerator)</t>
  </si>
  <si>
    <t xml:space="preserve">Diploma or Equivalent Attainment Rate / Individuals With Disabilities 
(Denominator) </t>
  </si>
  <si>
    <t>Diploma or Equivalent Attainment Rate / Out-of-School Youth</t>
  </si>
  <si>
    <t>Diploma or Equivalent Attainment Rate / Out-of-School Youth
(Numerator)</t>
  </si>
  <si>
    <t xml:space="preserve">Diploma or Equivalent Attainment Rate / Out-of-School Youth
(Denominator) </t>
  </si>
  <si>
    <t xml:space="preserve">Retention Rate / Public Assistance Recipients </t>
  </si>
  <si>
    <t>Retention Rate / Public Assistance Recipients 
(Numerator)</t>
  </si>
  <si>
    <t xml:space="preserve">Retention Rate / Public Assistance Recipients (Denominator) </t>
  </si>
  <si>
    <t>Retention Rate / Individuals With Disabilities</t>
  </si>
  <si>
    <t>Retention Rate / Individuals With Disabilities
(Numerator)</t>
  </si>
  <si>
    <t xml:space="preserve">Retention Rate / Individuals With Disabilities 
(Denominator) </t>
  </si>
  <si>
    <t>Retention Rate / Out-of-School Youth</t>
  </si>
  <si>
    <t>Retention Rate / Out-of-School Youth
(Numerator)</t>
  </si>
  <si>
    <t xml:space="preserve">Retention Rate / Out-of-School Youth
(Denominator) </t>
  </si>
  <si>
    <t>12 Month Employment Retention Rate
(Adults)</t>
  </si>
  <si>
    <t>12 Month Employment Retention Rate
(Adults) 
(Numerator)</t>
  </si>
  <si>
    <t>12 Month Employment Retention Rate
(Adults) 
(Denominator)</t>
  </si>
  <si>
    <t>12 Month Earnings Change
(Adults)</t>
  </si>
  <si>
    <t>12 Month Earnings Change
(Adults) 
(Numerator)</t>
  </si>
  <si>
    <t>12 Month Earnings Change
(Adults) 
(Denominator)</t>
  </si>
  <si>
    <t>Placements for Participants in Non-Traditional Employment
(Adults)</t>
  </si>
  <si>
    <t>Placements for Participants in Non-Traditional Employment
(Adults)
(Numerator)</t>
  </si>
  <si>
    <t>Placements for Participants in Non-Traditional Employment
(Adults) 
(Denominator)</t>
  </si>
  <si>
    <t>Wages At Entry Into Employment For Those Individuals Who Entered Unsubsidized Employment
(Adults)</t>
  </si>
  <si>
    <t>Placement in Employment or Education Rate</t>
  </si>
  <si>
    <t>Attainment of Degree or Certificate Rate</t>
  </si>
  <si>
    <t>Wages At Entry Into Employment For Those Individuals Who Entered Unsubsidized Employment
(Adults)
(Numerator)</t>
  </si>
  <si>
    <t>Wages At Entry Into Employment For Those Individuals Who Entered Unsubsidized Employment
(Adults)
(Denominator)</t>
  </si>
  <si>
    <t>Entry Into Unsubsidized Employment Related to the Training Received of Those Who Completed Training Services
(Adults)</t>
  </si>
  <si>
    <t>Entry Into Unsubsidized Employment Related to the Training Received of Those Who Completed Training Services
(Adults)
(Numerator)</t>
  </si>
  <si>
    <t>Entry Into Unsubsidized Employment Related to the Training Received of Those Who Completed Training Services
(Adults)
(Denominator)</t>
  </si>
  <si>
    <t>12 Month Employment Retention Rate
(DW)</t>
  </si>
  <si>
    <t>12 Month Employment Retention Rate
(DW) 
(Numerator)</t>
  </si>
  <si>
    <t>12 Month Employment Retention Rate
(DW) 
(Denominator)</t>
  </si>
  <si>
    <t>12 Month Earnings Replacement Rate
(DW)</t>
  </si>
  <si>
    <t>12 Month Earnings Replacement Rate
(DW) 
(Numerator)</t>
  </si>
  <si>
    <t>12 Month Earnings Replacement Rate
(DW) 
(Denominator)</t>
  </si>
  <si>
    <t>Placements for Participants in Non-Traditional Employment
(DW)</t>
  </si>
  <si>
    <t>Placements for Participants in Non-Traditional Employment
(DW)
(Numerator)</t>
  </si>
  <si>
    <t>Placements for Participants in Non-Traditional Employment
(DW) 
(Denominator)</t>
  </si>
  <si>
    <t>Wages At Entry Into Employment For Those Individuals Who Entered Unsubsidized Employment
(DW)</t>
  </si>
  <si>
    <t>State abbrevation</t>
  </si>
  <si>
    <t>Total Federal Spending - Local Adults (N1)</t>
  </si>
  <si>
    <t>Total Federal Spending - Local Dislocated Workers (N2)</t>
  </si>
  <si>
    <t>Total Federal Spending - Local Youth (N3)</t>
  </si>
  <si>
    <t>Total Federal Spending - Rapid Response (Up to 25%) 134(a)(2)(A) (N4)</t>
  </si>
  <si>
    <t>Total Federal Spending - Statewide Required Activities (Up to 25%) 134(a)(2)(B) (N5)</t>
  </si>
  <si>
    <t>Program Activity - Statewide Allowable Activities 134(a)(3) (N6)</t>
  </si>
  <si>
    <t>Total Federal Spending - Statewide Allowable Activities 134(a)(3) (N7)</t>
  </si>
  <si>
    <t>Program Activity - Statewide Allowable Activities 134(a)(3) (N8)</t>
  </si>
  <si>
    <t>Total Federal Spending - Statewide Allowable Activities 134(a)(3) (N9)</t>
  </si>
  <si>
    <t>Program Activity - Statewide Allowable Activities 134(a)(3) (N10)</t>
  </si>
  <si>
    <t>Total Federal Spending - Statewide Allowable Activities 134(a)(3) (N11)</t>
  </si>
  <si>
    <t>Program Activity - Statewide Allowable Activities 134(a)(3) (N12)</t>
  </si>
  <si>
    <t>Total Federal Spending - Statewide Allowable Activities 134(a)(3) (N13)</t>
  </si>
  <si>
    <t>Program Activity - Statewide Allowable Activities 134(a)(3) (N14)</t>
  </si>
  <si>
    <t>Total Federal Spending - Statewide Allowable Activities 134(a)(3) (N15)</t>
  </si>
  <si>
    <t>Program Activity - Statewide Allowable Activities 134(a)(3) (N16)</t>
  </si>
  <si>
    <t>Program Activity - Statewide Allowable Activities 134(a)(3) (N17)</t>
  </si>
  <si>
    <t>Program Activity - Statewide Allowable Activities 134(a)(3) (N18)</t>
  </si>
  <si>
    <t>Total Federal Spending - Statewide Allowable Activities 134(a)(3) (N19)</t>
  </si>
  <si>
    <t>Program Activity - Statewide Allowable Activities 134(a)(3) (N20)</t>
  </si>
  <si>
    <t>Total Federal Spending - Statewide Allowable Activities 134(a)(3) (N21)</t>
  </si>
  <si>
    <t>Program Activity - Statewide Allowable Activities 134(a)(3) (N22)</t>
  </si>
  <si>
    <t>Total Federal Spending - Statewide Allowable Activities 134(a)(3) (N23)</t>
  </si>
  <si>
    <t>Program Activity - Statewide Allowable Activities 134(a)(3) (N24)</t>
  </si>
  <si>
    <t>Total Federal Spending - Statewide Allowable Activities 134(a)(3) (N25)</t>
  </si>
  <si>
    <t>Program Activity - Statewide Allowable Activities 134(a)(3) (N26)</t>
  </si>
  <si>
    <t>Total Federal Spending - Statewide Allowable Activities 134(a)(3) (N27)</t>
  </si>
  <si>
    <t>Total Federal Spending - Total of All Federal Spending Listed Above (N28)</t>
  </si>
  <si>
    <t>Program year</t>
  </si>
  <si>
    <t>Status ('Y' for Yes and 'N' for No)</t>
  </si>
  <si>
    <t>Status date</t>
  </si>
  <si>
    <t>Uploaded date</t>
  </si>
  <si>
    <t>Wages At Entry Into Employment For Those Individuals Who Entered Unsubsidized Employment
(DW)
(Numerator)</t>
  </si>
  <si>
    <t>Wages At Entry Into Employment For Those Individuals Who Entered Unsubsidized Employment
(DW)
(Denominator)</t>
  </si>
  <si>
    <t>Entry Into Unsubsidized Employment Related to the Training Received of Those Who Completed Training Services
(DW)</t>
  </si>
  <si>
    <t>Entry Into Unsubsidized Employment Related to the Training Received of Those Who Completed Training Services
(DW)
(Numerator)</t>
  </si>
  <si>
    <t>Entry Into Unsubsidized Employment Related to the Training Received of Those Who Completed Training Services
(DW)
(Denominator)</t>
  </si>
  <si>
    <t>12 Month Employment Retention Rate
(Older Youth)</t>
  </si>
  <si>
    <t>12 Month Employment Retention Rate
(Older Youth) 
(Numerator)</t>
  </si>
  <si>
    <t>12 Month Employment Retention Rate
(Older Youth) 
(Denominator)</t>
  </si>
  <si>
    <t>12 Month Earnings Change
(Older Youth)</t>
  </si>
  <si>
    <t>12 Month Earnings Change
(Older Youth) 
(Numerator)</t>
  </si>
  <si>
    <t>12 Month Earnings Change
(Older Youth) 
(Denominator)</t>
  </si>
  <si>
    <t>Placements for Participants in Non Traditional-Employment
(Older Youth)</t>
  </si>
  <si>
    <t>Placements for Participants in Non-Traditional Employment
(Older Youth)
(Numerator)</t>
  </si>
  <si>
    <t>Placements for Participants in Non-Traditional Employment
(Older Youth) 
(Denominator)</t>
  </si>
  <si>
    <t>Wages At Entry Into Employment For Those Individuals Who Entered Unsubsidized Employment
(Older Youth)</t>
  </si>
  <si>
    <t>Wages At Entry Into Employment For Those Individuals Who Entered Unsubsidized Employment
(Older Youth)
(Numerator)</t>
  </si>
  <si>
    <t>Wages At Entry Into Employment For Those Individuals Who Entered Unsubsidized Employment
(Older Youth)
(Denominator)</t>
  </si>
  <si>
    <t>Evaluation</t>
  </si>
  <si>
    <t>Incumbent Worker Projects</t>
  </si>
  <si>
    <t>Eligible Training Provider List &amp; Management Information System</t>
  </si>
  <si>
    <t>Youth Services</t>
  </si>
  <si>
    <t>State Admin 5% Funds</t>
  </si>
  <si>
    <t>Contractor Admin 5% Funds</t>
  </si>
  <si>
    <t>Aerospace</t>
  </si>
  <si>
    <t>Conference Training &amp; Technical Assistance</t>
  </si>
  <si>
    <t>KUDER Assessment</t>
  </si>
  <si>
    <t>Removing Barriers</t>
  </si>
  <si>
    <t>Statewide Need</t>
  </si>
  <si>
    <t>Growth Industries</t>
  </si>
  <si>
    <t>Labor Market Job Survey</t>
  </si>
  <si>
    <t xml:space="preserve">Incumbent Worker </t>
  </si>
  <si>
    <t xml:space="preserve">Entrepreneurial Training </t>
  </si>
  <si>
    <t>Targeted Group Projects</t>
  </si>
  <si>
    <t xml:space="preserve">Business Employment Solutions and Training (B.E.S.T.) </t>
  </si>
  <si>
    <t xml:space="preserve">CHOICE II and III </t>
  </si>
  <si>
    <t xml:space="preserve">Workplace Investment Now (WIN) </t>
  </si>
  <si>
    <t xml:space="preserve">Florida Trend </t>
  </si>
  <si>
    <t xml:space="preserve">Zero G Program (Florida Aerospace Workforce Microgravity Certification Program </t>
  </si>
  <si>
    <t xml:space="preserve">Dynamic Works </t>
  </si>
  <si>
    <t xml:space="preserve">Miscellaneous </t>
  </si>
  <si>
    <t>American Fundware Maintenance</t>
  </si>
  <si>
    <t>IWORKS Project</t>
  </si>
  <si>
    <t>State Conference</t>
  </si>
  <si>
    <t>IJAG</t>
  </si>
  <si>
    <t>Older Worker</t>
  </si>
  <si>
    <t>State Projects (MFG/Welding)</t>
  </si>
  <si>
    <t>Critical skills/Sector based training</t>
  </si>
  <si>
    <t>Local Area Projects</t>
  </si>
  <si>
    <t>Incumbent Workers Projects</t>
  </si>
  <si>
    <t>Special Projects</t>
  </si>
  <si>
    <t>Juvenile Corrections Projects</t>
  </si>
  <si>
    <t>State Board</t>
  </si>
  <si>
    <t>Student Loan Program</t>
  </si>
  <si>
    <t>Systemwide Projects</t>
  </si>
  <si>
    <t>JAG Out-of-School Youth</t>
  </si>
  <si>
    <t>Construction Trade Skills - Louisville</t>
  </si>
  <si>
    <t>LWIA Incumbent Worker projects</t>
  </si>
  <si>
    <t>Other projects</t>
  </si>
  <si>
    <t>Integration/Youth Data Exchange</t>
  </si>
  <si>
    <t>Service Delivery - System Redesign</t>
  </si>
  <si>
    <t>Regional Planning/Capacity Building</t>
  </si>
  <si>
    <t>Workforce Professional - Staff Development</t>
  </si>
  <si>
    <t>Providing capacity building to local areas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</si>
</sst>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&quot;$&quot;#,##0"/>
    <numFmt numFmtId="170" formatCode="#,##0.0"/>
    <numFmt numFmtId="171" formatCode="[$€-2]\ #,##0.00_);[Red]\([$€-2]\ #,##0.00\)"/>
    <numFmt numFmtId="172" formatCode="00000"/>
    <numFmt numFmtId="173" formatCode="0.0000000"/>
    <numFmt numFmtId="174" formatCode="&quot;$&quot;#,##0.00"/>
    <numFmt numFmtId="175" formatCode="mm/dd/yyyy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sz val="9"/>
      <color indexed="8"/>
      <name val="Tahoma"/>
      <family val="0"/>
    </font>
    <font>
      <b/>
      <sz val="16"/>
      <color indexed="10"/>
      <name val="Arial"/>
      <family val="2"/>
    </font>
    <font>
      <b/>
      <sz val="10"/>
      <color indexed="8"/>
      <name val="Tahoma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b/>
      <vertAlign val="superscript"/>
      <sz val="16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22">
      <alignment/>
      <protection/>
    </xf>
    <xf numFmtId="0" fontId="8" fillId="0" borderId="0" xfId="0" applyAlignment="1">
      <alignment/>
    </xf>
    <xf numFmtId="3" fontId="8" fillId="0" borderId="0" xfId="0" applyAlignment="1">
      <alignment/>
    </xf>
    <xf numFmtId="0" fontId="0" fillId="0" borderId="0" xfId="22" applyAlignment="1">
      <alignment wrapText="1"/>
      <protection/>
    </xf>
    <xf numFmtId="3" fontId="0" fillId="0" borderId="0" xfId="22" applyNumberFormat="1">
      <alignment/>
      <protection/>
    </xf>
    <xf numFmtId="0" fontId="8" fillId="0" borderId="0" xfId="0" applyFont="1" applyFill="1" applyBorder="1" applyAlignment="1">
      <alignment/>
    </xf>
    <xf numFmtId="0" fontId="0" fillId="0" borderId="0" xfId="21" applyAlignment="1">
      <alignment/>
      <protection/>
    </xf>
    <xf numFmtId="0" fontId="10" fillId="0" borderId="0" xfId="21" applyFont="1" applyAlignment="1">
      <alignment horizontal="center"/>
      <protection/>
    </xf>
    <xf numFmtId="0" fontId="2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Alignment="1">
      <alignment vertical="top" wrapText="1"/>
      <protection/>
    </xf>
    <xf numFmtId="0" fontId="1" fillId="0" borderId="0" xfId="21" applyFont="1" applyBorder="1" applyAlignment="1">
      <alignment vertical="top" wrapText="1"/>
      <protection/>
    </xf>
    <xf numFmtId="0" fontId="1" fillId="0" borderId="0" xfId="21" applyFont="1" applyAlignment="1">
      <alignment horizontal="center" vertical="top" wrapText="1"/>
      <protection/>
    </xf>
    <xf numFmtId="3" fontId="0" fillId="0" borderId="1" xfId="21" applyNumberFormat="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1" fontId="0" fillId="0" borderId="0" xfId="21" applyNumberFormat="1" applyBorder="1" applyAlignment="1">
      <alignment horizontal="center" vertical="center"/>
      <protection/>
    </xf>
    <xf numFmtId="3" fontId="0" fillId="0" borderId="0" xfId="21" applyNumberFormat="1" applyBorder="1" applyAlignment="1">
      <alignment horizontal="center" vertical="center"/>
      <protection/>
    </xf>
    <xf numFmtId="168" fontId="0" fillId="0" borderId="0" xfId="21" applyNumberFormat="1" applyBorder="1" applyAlignment="1">
      <alignment horizontal="center" vertical="center"/>
      <protection/>
    </xf>
    <xf numFmtId="168" fontId="0" fillId="0" borderId="0" xfId="21" applyNumberFormat="1" applyBorder="1" applyAlignment="1">
      <alignment horizontal="center"/>
      <protection/>
    </xf>
    <xf numFmtId="169" fontId="0" fillId="0" borderId="1" xfId="21" applyNumberFormat="1" applyBorder="1" applyAlignment="1">
      <alignment horizontal="center" vertical="center"/>
      <protection/>
    </xf>
    <xf numFmtId="0" fontId="0" fillId="0" borderId="0" xfId="21" applyBorder="1" applyAlignment="1">
      <alignment/>
      <protection/>
    </xf>
    <xf numFmtId="0" fontId="1" fillId="0" borderId="0" xfId="21" applyFont="1" applyBorder="1" applyAlignment="1">
      <alignment horizontal="left" vertical="center" wrapText="1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173" fontId="0" fillId="0" borderId="0" xfId="21" applyNumberFormat="1" applyAlignme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NumberFormat="1" applyBorder="1" applyAlignment="1" applyProtection="1">
      <alignment/>
      <protection/>
    </xf>
    <xf numFmtId="174" fontId="0" fillId="0" borderId="0" xfId="21" applyNumberFormat="1" applyAlignment="1">
      <alignment/>
      <protection/>
    </xf>
    <xf numFmtId="0" fontId="12" fillId="0" borderId="0" xfId="2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/>
    </xf>
    <xf numFmtId="0" fontId="0" fillId="2" borderId="1" xfId="0" applyFill="1" applyBorder="1" applyAlignment="1">
      <alignment/>
    </xf>
    <xf numFmtId="168" fontId="0" fillId="0" borderId="0" xfId="0" applyNumberForma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22" applyFont="1">
      <alignment/>
      <protection/>
    </xf>
    <xf numFmtId="168" fontId="0" fillId="0" borderId="0" xfId="22" applyNumberFormat="1">
      <alignment/>
      <protection/>
    </xf>
    <xf numFmtId="167" fontId="0" fillId="0" borderId="0" xfId="0" applyNumberFormat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0" fontId="16" fillId="0" borderId="0" xfId="21" applyFont="1" applyAlignment="1">
      <alignment/>
      <protection/>
    </xf>
    <xf numFmtId="0" fontId="17" fillId="0" borderId="0" xfId="0" applyFont="1" applyAlignment="1">
      <alignment vertical="top"/>
    </xf>
    <xf numFmtId="0" fontId="8" fillId="0" borderId="1" xfId="0" applyBorder="1" applyAlignment="1">
      <alignment/>
    </xf>
    <xf numFmtId="3" fontId="8" fillId="0" borderId="1" xfId="0" applyBorder="1" applyAlignment="1">
      <alignment/>
    </xf>
    <xf numFmtId="175" fontId="8" fillId="0" borderId="1" xfId="0" applyBorder="1" applyAlignment="1">
      <alignment/>
    </xf>
    <xf numFmtId="0" fontId="4" fillId="0" borderId="0" xfId="21" applyFont="1" applyBorder="1" applyAlignment="1">
      <alignment horizontal="left" vertical="center"/>
      <protection/>
    </xf>
    <xf numFmtId="3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8" fillId="0" borderId="0" xfId="0" applyFill="1" applyAlignment="1">
      <alignment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8" fillId="0" borderId="0" xfId="21" applyFont="1" applyAlignment="1">
      <alignment/>
      <protection/>
    </xf>
    <xf numFmtId="168" fontId="0" fillId="0" borderId="8" xfId="21" applyNumberFormat="1" applyBorder="1" applyAlignment="1" applyProtection="1">
      <alignment horizontal="center" vertical="center"/>
      <protection/>
    </xf>
    <xf numFmtId="3" fontId="0" fillId="0" borderId="8" xfId="21" applyNumberFormat="1" applyBorder="1" applyAlignment="1">
      <alignment horizontal="center" vertical="center"/>
      <protection/>
    </xf>
    <xf numFmtId="0" fontId="8" fillId="0" borderId="0" xfId="0" applyAlignment="1">
      <alignment wrapText="1"/>
    </xf>
    <xf numFmtId="3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3" fontId="8" fillId="0" borderId="1" xfId="0" applyFont="1" applyBorder="1" applyAlignment="1">
      <alignment/>
    </xf>
    <xf numFmtId="3" fontId="8" fillId="0" borderId="1" xfId="0" applyNumberFormat="1" applyBorder="1" applyAlignment="1">
      <alignment/>
    </xf>
    <xf numFmtId="0" fontId="8" fillId="0" borderId="9" xfId="0" applyBorder="1" applyAlignment="1">
      <alignment/>
    </xf>
    <xf numFmtId="3" fontId="8" fillId="0" borderId="9" xfId="0" applyFont="1" applyBorder="1" applyAlignment="1">
      <alignment horizontal="right"/>
    </xf>
    <xf numFmtId="3" fontId="8" fillId="0" borderId="9" xfId="0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0" fillId="0" borderId="0" xfId="21" applyFill="1" applyAlignment="1">
      <alignment/>
      <protection/>
    </xf>
    <xf numFmtId="49" fontId="8" fillId="0" borderId="1" xfId="0" applyNumberFormat="1" applyBorder="1" applyAlignment="1">
      <alignment/>
    </xf>
    <xf numFmtId="169" fontId="1" fillId="0" borderId="6" xfId="0" applyNumberFormat="1" applyFont="1" applyFill="1" applyBorder="1" applyAlignment="1">
      <alignment horizontal="center" vertical="center" wrapText="1"/>
    </xf>
    <xf numFmtId="169" fontId="8" fillId="0" borderId="1" xfId="0" applyNumberFormat="1" applyBorder="1" applyAlignment="1">
      <alignment/>
    </xf>
    <xf numFmtId="3" fontId="1" fillId="0" borderId="6" xfId="0" applyNumberFormat="1" applyFont="1" applyFill="1" applyBorder="1" applyAlignment="1">
      <alignment horizontal="center" vertical="center" wrapText="1"/>
    </xf>
    <xf numFmtId="169" fontId="8" fillId="0" borderId="0" xfId="0" applyNumberFormat="1" applyAlignment="1">
      <alignment/>
    </xf>
    <xf numFmtId="49" fontId="8" fillId="0" borderId="1" xfId="0" applyNumberFormat="1" applyFill="1" applyBorder="1" applyAlignment="1">
      <alignment/>
    </xf>
    <xf numFmtId="1" fontId="8" fillId="0" borderId="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8" fillId="0" borderId="1" xfId="0" applyFill="1" applyBorder="1" applyAlignment="1">
      <alignment/>
    </xf>
    <xf numFmtId="0" fontId="8" fillId="0" borderId="1" xfId="0" applyFill="1" applyBorder="1" applyAlignment="1">
      <alignment/>
    </xf>
    <xf numFmtId="169" fontId="8" fillId="0" borderId="1" xfId="0" applyNumberFormat="1" applyFill="1" applyBorder="1" applyAlignment="1">
      <alignment/>
    </xf>
    <xf numFmtId="175" fontId="8" fillId="0" borderId="1" xfId="0" applyFill="1" applyBorder="1" applyAlignment="1">
      <alignment/>
    </xf>
    <xf numFmtId="3" fontId="8" fillId="0" borderId="1" xfId="0" applyNumberFormat="1" applyFill="1" applyBorder="1" applyAlignment="1">
      <alignment/>
    </xf>
    <xf numFmtId="4" fontId="8" fillId="0" borderId="1" xfId="0" applyNumberFormat="1" applyFill="1" applyBorder="1" applyAlignment="1">
      <alignment/>
    </xf>
    <xf numFmtId="49" fontId="8" fillId="2" borderId="1" xfId="0" applyNumberFormat="1" applyFill="1" applyBorder="1" applyAlignment="1">
      <alignment/>
    </xf>
    <xf numFmtId="0" fontId="8" fillId="2" borderId="1" xfId="0" applyFill="1" applyBorder="1" applyAlignment="1">
      <alignment/>
    </xf>
    <xf numFmtId="169" fontId="8" fillId="2" borderId="1" xfId="0" applyNumberFormat="1" applyFill="1" applyBorder="1" applyAlignment="1">
      <alignment/>
    </xf>
    <xf numFmtId="3" fontId="8" fillId="2" borderId="1" xfId="0" applyNumberFormat="1" applyFill="1" applyBorder="1" applyAlignment="1">
      <alignment/>
    </xf>
    <xf numFmtId="3" fontId="8" fillId="2" borderId="1" xfId="0" applyFill="1" applyBorder="1" applyAlignment="1">
      <alignment/>
    </xf>
    <xf numFmtId="175" fontId="8" fillId="2" borderId="1" xfId="0" applyFill="1" applyBorder="1" applyAlignment="1">
      <alignment/>
    </xf>
    <xf numFmtId="3" fontId="0" fillId="0" borderId="1" xfId="21" applyNumberFormat="1" applyFont="1" applyBorder="1" applyAlignment="1">
      <alignment horizontal="right" vertical="center"/>
      <protection/>
    </xf>
    <xf numFmtId="0" fontId="1" fillId="0" borderId="1" xfId="21" applyFont="1" applyBorder="1" applyAlignment="1">
      <alignment/>
      <protection/>
    </xf>
    <xf numFmtId="3" fontId="0" fillId="0" borderId="1" xfId="21" applyNumberFormat="1" applyBorder="1" applyAlignment="1">
      <alignment horizontal="right"/>
      <protection/>
    </xf>
    <xf numFmtId="0" fontId="1" fillId="0" borderId="1" xfId="21" applyFont="1" applyBorder="1" applyAlignment="1">
      <alignment horizontal="left"/>
      <protection/>
    </xf>
    <xf numFmtId="0" fontId="1" fillId="0" borderId="5" xfId="21" applyFont="1" applyFill="1" applyBorder="1" applyAlignment="1">
      <alignment horizontal="left" vertical="center" wrapText="1"/>
      <protection/>
    </xf>
    <xf numFmtId="0" fontId="1" fillId="0" borderId="8" xfId="21" applyFont="1" applyFill="1" applyBorder="1" applyAlignment="1">
      <alignment horizontal="left" vertical="center" wrapText="1"/>
      <protection/>
    </xf>
    <xf numFmtId="0" fontId="1" fillId="0" borderId="4" xfId="21" applyFont="1" applyFill="1" applyBorder="1" applyAlignment="1">
      <alignment horizontal="left" vertical="center" wrapText="1"/>
      <protection/>
    </xf>
    <xf numFmtId="0" fontId="1" fillId="0" borderId="11" xfId="21" applyFont="1" applyFill="1" applyBorder="1" applyAlignment="1">
      <alignment horizontal="left" vertical="center" wrapText="1"/>
      <protection/>
    </xf>
    <xf numFmtId="0" fontId="1" fillId="0" borderId="12" xfId="21" applyFont="1" applyFill="1" applyBorder="1" applyAlignment="1">
      <alignment horizontal="left" vertical="center" wrapText="1"/>
      <protection/>
    </xf>
    <xf numFmtId="0" fontId="1" fillId="0" borderId="13" xfId="21" applyFont="1" applyFill="1" applyBorder="1" applyAlignment="1">
      <alignment horizontal="left" vertical="center" wrapText="1"/>
      <protection/>
    </xf>
    <xf numFmtId="168" fontId="0" fillId="0" borderId="1" xfId="21" applyNumberFormat="1" applyFill="1" applyBorder="1" applyAlignment="1">
      <alignment horizontal="center" vertical="center"/>
      <protection/>
    </xf>
    <xf numFmtId="3" fontId="0" fillId="0" borderId="14" xfId="21" applyNumberFormat="1" applyFill="1" applyBorder="1" applyAlignment="1">
      <alignment horizontal="center" vertical="center"/>
      <protection/>
    </xf>
    <xf numFmtId="3" fontId="0" fillId="0" borderId="15" xfId="21" applyNumberForma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/>
      <protection/>
    </xf>
    <xf numFmtId="0" fontId="1" fillId="0" borderId="1" xfId="21" applyFont="1" applyFill="1" applyBorder="1" applyAlignment="1">
      <alignment horizontal="center" vertical="top" wrapText="1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169" fontId="0" fillId="0" borderId="1" xfId="21" applyNumberFormat="1" applyFill="1" applyBorder="1" applyAlignment="1">
      <alignment horizontal="center" vertical="center"/>
      <protection/>
    </xf>
    <xf numFmtId="3" fontId="0" fillId="0" borderId="1" xfId="21" applyNumberFormat="1" applyBorder="1" applyAlignment="1">
      <alignment horizontal="right" vertic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right"/>
      <protection/>
    </xf>
    <xf numFmtId="0" fontId="0" fillId="0" borderId="1" xfId="21" applyFont="1" applyBorder="1" applyAlignment="1">
      <alignment horizontal="right"/>
      <protection/>
    </xf>
    <xf numFmtId="169" fontId="0" fillId="0" borderId="1" xfId="21" applyNumberFormat="1" applyFont="1" applyBorder="1" applyAlignment="1">
      <alignment horizontal="center" vertical="center" wrapText="1"/>
      <protection/>
    </xf>
    <xf numFmtId="169" fontId="0" fillId="0" borderId="14" xfId="21" applyNumberFormat="1" applyBorder="1" applyAlignment="1">
      <alignment horizontal="center" vertical="center"/>
      <protection/>
    </xf>
    <xf numFmtId="169" fontId="0" fillId="0" borderId="15" xfId="21" applyNumberFormat="1" applyBorder="1" applyAlignment="1">
      <alignment horizontal="center" vertical="center"/>
      <protection/>
    </xf>
    <xf numFmtId="3" fontId="0" fillId="0" borderId="14" xfId="21" applyNumberFormat="1" applyBorder="1" applyAlignment="1">
      <alignment horizontal="center" vertical="center"/>
      <protection/>
    </xf>
    <xf numFmtId="3" fontId="0" fillId="0" borderId="15" xfId="21" applyNumberFormat="1" applyBorder="1" applyAlignment="1">
      <alignment horizontal="center" vertical="center"/>
      <protection/>
    </xf>
    <xf numFmtId="0" fontId="1" fillId="0" borderId="0" xfId="21" applyFont="1" applyAlignment="1">
      <alignment horizontal="center"/>
      <protection/>
    </xf>
    <xf numFmtId="0" fontId="1" fillId="0" borderId="5" xfId="21" applyFont="1" applyBorder="1" applyAlignment="1">
      <alignment horizontal="left" vertical="center" wrapText="1"/>
      <protection/>
    </xf>
    <xf numFmtId="0" fontId="1" fillId="0" borderId="8" xfId="21" applyFont="1" applyBorder="1" applyAlignment="1">
      <alignment horizontal="left" vertical="center" wrapText="1"/>
      <protection/>
    </xf>
    <xf numFmtId="0" fontId="1" fillId="0" borderId="4" xfId="21" applyFont="1" applyBorder="1" applyAlignment="1">
      <alignment horizontal="left" vertical="center" wrapText="1"/>
      <protection/>
    </xf>
    <xf numFmtId="0" fontId="1" fillId="0" borderId="11" xfId="21" applyFont="1" applyBorder="1" applyAlignment="1">
      <alignment horizontal="left" vertical="center" wrapText="1"/>
      <protection/>
    </xf>
    <xf numFmtId="0" fontId="1" fillId="0" borderId="12" xfId="21" applyFont="1" applyBorder="1" applyAlignment="1">
      <alignment horizontal="left" vertical="center" wrapText="1"/>
      <protection/>
    </xf>
    <xf numFmtId="0" fontId="1" fillId="0" borderId="13" xfId="21" applyFont="1" applyBorder="1" applyAlignment="1">
      <alignment horizontal="left" vertical="center" wrapText="1"/>
      <protection/>
    </xf>
    <xf numFmtId="168" fontId="0" fillId="0" borderId="1" xfId="21" applyNumberFormat="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top" wrapText="1"/>
      <protection/>
    </xf>
    <xf numFmtId="0" fontId="1" fillId="0" borderId="14" xfId="21" applyFont="1" applyBorder="1" applyAlignment="1">
      <alignment horizontal="center" vertical="top" wrapText="1"/>
      <protection/>
    </xf>
    <xf numFmtId="0" fontId="1" fillId="0" borderId="15" xfId="21" applyFont="1" applyBorder="1" applyAlignment="1">
      <alignment horizontal="center" vertical="top" wrapText="1"/>
      <protection/>
    </xf>
    <xf numFmtId="168" fontId="0" fillId="0" borderId="1" xfId="21" applyNumberFormat="1" applyBorder="1" applyAlignment="1">
      <alignment horizontal="center" vertical="center"/>
      <protection/>
    </xf>
    <xf numFmtId="0" fontId="1" fillId="0" borderId="1" xfId="21" applyFont="1" applyBorder="1" applyAlignment="1">
      <alignment horizontal="left" vertical="center" wrapText="1"/>
      <protection/>
    </xf>
    <xf numFmtId="0" fontId="1" fillId="0" borderId="14" xfId="21" applyFont="1" applyBorder="1" applyAlignment="1">
      <alignment horizontal="left" vertical="top" wrapText="1"/>
      <protection/>
    </xf>
    <xf numFmtId="0" fontId="1" fillId="0" borderId="15" xfId="21" applyFont="1" applyBorder="1" applyAlignment="1">
      <alignment horizontal="left" vertical="top" wrapText="1"/>
      <protection/>
    </xf>
    <xf numFmtId="168" fontId="0" fillId="0" borderId="5" xfId="21" applyNumberFormat="1" applyBorder="1" applyAlignment="1">
      <alignment horizontal="center" vertical="center"/>
      <protection/>
    </xf>
    <xf numFmtId="168" fontId="0" fillId="0" borderId="8" xfId="21" applyNumberFormat="1" applyBorder="1" applyAlignment="1">
      <alignment horizontal="center" vertical="center"/>
      <protection/>
    </xf>
    <xf numFmtId="168" fontId="0" fillId="0" borderId="4" xfId="21" applyNumberFormat="1" applyBorder="1" applyAlignment="1">
      <alignment horizontal="center" vertical="center"/>
      <protection/>
    </xf>
    <xf numFmtId="168" fontId="0" fillId="0" borderId="11" xfId="21" applyNumberFormat="1" applyBorder="1" applyAlignment="1">
      <alignment horizontal="center" vertical="center"/>
      <protection/>
    </xf>
    <xf numFmtId="168" fontId="0" fillId="0" borderId="12" xfId="21" applyNumberFormat="1" applyBorder="1" applyAlignment="1">
      <alignment horizontal="center" vertical="center"/>
      <protection/>
    </xf>
    <xf numFmtId="168" fontId="0" fillId="0" borderId="13" xfId="21" applyNumberFormat="1" applyBorder="1" applyAlignment="1">
      <alignment horizontal="center" vertical="center"/>
      <protection/>
    </xf>
    <xf numFmtId="169" fontId="0" fillId="0" borderId="1" xfId="21" applyNumberFormat="1" applyBorder="1" applyAlignment="1">
      <alignment horizontal="center" vertical="center"/>
      <protection/>
    </xf>
    <xf numFmtId="3" fontId="0" fillId="0" borderId="1" xfId="21" applyNumberFormat="1" applyBorder="1" applyAlignment="1">
      <alignment horizontal="center" vertical="center"/>
      <protection/>
    </xf>
    <xf numFmtId="169" fontId="0" fillId="0" borderId="5" xfId="21" applyNumberFormat="1" applyBorder="1" applyAlignment="1">
      <alignment horizontal="center" vertical="center"/>
      <protection/>
    </xf>
    <xf numFmtId="169" fontId="0" fillId="0" borderId="4" xfId="21" applyNumberFormat="1" applyBorder="1" applyAlignment="1">
      <alignment horizontal="center" vertical="center"/>
      <protection/>
    </xf>
    <xf numFmtId="169" fontId="0" fillId="0" borderId="11" xfId="21" applyNumberFormat="1" applyBorder="1" applyAlignment="1">
      <alignment horizontal="center" vertical="center"/>
      <protection/>
    </xf>
    <xf numFmtId="169" fontId="0" fillId="0" borderId="13" xfId="21" applyNumberFormat="1" applyBorder="1" applyAlignment="1">
      <alignment horizontal="center" vertical="center"/>
      <protection/>
    </xf>
    <xf numFmtId="0" fontId="1" fillId="0" borderId="1" xfId="21" applyFont="1" applyBorder="1" applyAlignment="1">
      <alignment horizontal="left" vertical="top"/>
      <protection/>
    </xf>
    <xf numFmtId="168" fontId="0" fillId="0" borderId="5" xfId="21" applyNumberFormat="1" applyBorder="1" applyAlignment="1" applyProtection="1">
      <alignment horizontal="center" vertical="center"/>
      <protection/>
    </xf>
    <xf numFmtId="168" fontId="0" fillId="0" borderId="8" xfId="21" applyNumberFormat="1" applyBorder="1" applyAlignment="1" applyProtection="1">
      <alignment horizontal="center" vertical="center"/>
      <protection/>
    </xf>
    <xf numFmtId="168" fontId="0" fillId="0" borderId="4" xfId="21" applyNumberFormat="1" applyBorder="1" applyAlignment="1" applyProtection="1">
      <alignment horizontal="center" vertical="center"/>
      <protection/>
    </xf>
    <xf numFmtId="168" fontId="0" fillId="0" borderId="11" xfId="21" applyNumberFormat="1" applyBorder="1" applyAlignment="1" applyProtection="1">
      <alignment horizontal="center" vertical="center"/>
      <protection/>
    </xf>
    <xf numFmtId="168" fontId="0" fillId="0" borderId="12" xfId="21" applyNumberFormat="1" applyBorder="1" applyAlignment="1" applyProtection="1">
      <alignment horizontal="center" vertical="center"/>
      <protection/>
    </xf>
    <xf numFmtId="168" fontId="0" fillId="0" borderId="13" xfId="21" applyNumberFormat="1" applyBorder="1" applyAlignment="1" applyProtection="1">
      <alignment horizontal="center" vertical="center"/>
      <protection/>
    </xf>
    <xf numFmtId="169" fontId="0" fillId="0" borderId="8" xfId="21" applyNumberFormat="1" applyBorder="1" applyAlignment="1">
      <alignment horizontal="center" vertical="center"/>
      <protection/>
    </xf>
    <xf numFmtId="169" fontId="0" fillId="0" borderId="12" xfId="21" applyNumberFormat="1" applyBorder="1" applyAlignment="1">
      <alignment horizontal="center" vertical="center"/>
      <protection/>
    </xf>
    <xf numFmtId="169" fontId="0" fillId="0" borderId="1" xfId="21" applyNumberFormat="1" applyBorder="1" applyAlignment="1" applyProtection="1">
      <alignment horizontal="center" vertical="center"/>
      <protection/>
    </xf>
    <xf numFmtId="168" fontId="0" fillId="0" borderId="1" xfId="21" applyNumberFormat="1" applyBorder="1" applyAlignment="1" applyProtection="1">
      <alignment horizontal="center" vertical="center"/>
      <protection/>
    </xf>
    <xf numFmtId="0" fontId="3" fillId="0" borderId="1" xfId="21" applyFont="1" applyBorder="1" applyAlignment="1">
      <alignment horizontal="left" vertical="center" wrapText="1"/>
      <protection/>
    </xf>
    <xf numFmtId="3" fontId="0" fillId="0" borderId="14" xfId="21" applyNumberFormat="1" applyFill="1" applyBorder="1" applyAlignment="1" applyProtection="1">
      <alignment horizontal="center" vertical="top"/>
      <protection/>
    </xf>
    <xf numFmtId="3" fontId="0" fillId="0" borderId="15" xfId="21" applyNumberFormat="1" applyFill="1" applyBorder="1" applyAlignment="1" applyProtection="1">
      <alignment horizontal="center" vertical="top"/>
      <protection/>
    </xf>
    <xf numFmtId="169" fontId="0" fillId="0" borderId="14" xfId="21" applyNumberFormat="1" applyFont="1" applyBorder="1" applyAlignment="1">
      <alignment horizontal="center" vertical="center" wrapText="1"/>
      <protection/>
    </xf>
    <xf numFmtId="3" fontId="0" fillId="0" borderId="1" xfId="21" applyNumberFormat="1" applyFill="1" applyBorder="1" applyAlignment="1" applyProtection="1">
      <alignment horizontal="center" vertical="top"/>
      <protection/>
    </xf>
    <xf numFmtId="0" fontId="0" fillId="0" borderId="0" xfId="21" applyFont="1" applyBorder="1" applyAlignment="1">
      <alignment horizontal="left" wrapText="1"/>
      <protection/>
    </xf>
    <xf numFmtId="0" fontId="0" fillId="0" borderId="0" xfId="21" applyBorder="1" applyAlignment="1">
      <alignment wrapText="1"/>
      <protection/>
    </xf>
    <xf numFmtId="0" fontId="3" fillId="0" borderId="0" xfId="21" applyFont="1" applyBorder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" fillId="0" borderId="1" xfId="21" applyFont="1" applyBorder="1" applyAlignment="1">
      <alignment horizontal="left" vertical="center"/>
      <protection/>
    </xf>
    <xf numFmtId="167" fontId="0" fillId="0" borderId="1" xfId="21" applyNumberFormat="1" applyBorder="1" applyAlignment="1">
      <alignment horizontal="center" vertical="center"/>
      <protection/>
    </xf>
    <xf numFmtId="0" fontId="9" fillId="0" borderId="0" xfId="21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9" fillId="0" borderId="0" xfId="21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Y 2002 Roll-Up" xfId="21"/>
    <cellStyle name="Normal_TableA" xfId="22"/>
    <cellStyle name="Percent" xfId="23"/>
  </cellStyles>
  <dxfs count="2">
    <dxf>
      <fill>
        <patternFill>
          <bgColor rgb="FFFFFF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\ORACLE\WINAPPS\2005%20Programming%20Reporting%20Changes\WIASRD\EBSS-WIASRD-Validation-Edits-030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ASRD Mo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O172"/>
  <sheetViews>
    <sheetView tabSelected="1" zoomScaleSheetLayoutView="100" workbookViewId="0" topLeftCell="A3">
      <selection activeCell="F137" sqref="F137"/>
    </sheetView>
  </sheetViews>
  <sheetFormatPr defaultColWidth="9.140625" defaultRowHeight="12.75"/>
  <cols>
    <col min="1" max="1" width="6.7109375" style="7" customWidth="1"/>
    <col min="2" max="2" width="8.8515625" style="7" customWidth="1"/>
    <col min="3" max="3" width="9.57421875" style="7" customWidth="1"/>
    <col min="4" max="4" width="7.57421875" style="7" customWidth="1"/>
    <col min="5" max="6" width="9.28125" style="7" customWidth="1"/>
    <col min="7" max="7" width="14.140625" style="7" customWidth="1"/>
    <col min="8" max="8" width="5.7109375" style="7" customWidth="1"/>
    <col min="9" max="9" width="8.8515625" style="7" customWidth="1"/>
    <col min="10" max="10" width="7.57421875" style="7" customWidth="1"/>
    <col min="11" max="11" width="7.7109375" style="7" customWidth="1"/>
    <col min="12" max="12" width="8.421875" style="7" customWidth="1"/>
    <col min="13" max="13" width="6.421875" style="7" customWidth="1"/>
    <col min="14" max="14" width="10.8515625" style="7" customWidth="1"/>
    <col min="15" max="15" width="15.57421875" style="7" customWidth="1"/>
    <col min="16" max="16384" width="7.57421875" style="7" customWidth="1"/>
  </cols>
  <sheetData>
    <row r="2" spans="1:14" ht="20.25">
      <c r="A2" s="177" t="s">
        <v>420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20.25">
      <c r="A3" s="8"/>
      <c r="B3" s="8"/>
      <c r="C3" s="8"/>
      <c r="D3" s="8"/>
      <c r="E3" s="8"/>
      <c r="F3" s="8"/>
      <c r="G3" s="30"/>
      <c r="H3" s="8"/>
      <c r="I3" s="8"/>
      <c r="J3" s="8"/>
      <c r="K3" s="8"/>
      <c r="L3" s="8"/>
      <c r="M3" s="8"/>
      <c r="N3" s="8"/>
    </row>
    <row r="4" spans="1:14" ht="23.25">
      <c r="A4" s="178" t="s">
        <v>423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7" ht="18">
      <c r="A5" s="9"/>
      <c r="D5" s="47"/>
      <c r="G5" s="10"/>
    </row>
    <row r="6" spans="1:15" s="10" customFormat="1" ht="12.75">
      <c r="A6" s="128" t="s">
        <v>124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O6" s="7"/>
    </row>
    <row r="7" ht="12.75">
      <c r="O7" s="12"/>
    </row>
    <row r="8" spans="1:15" s="14" customFormat="1" ht="78" customHeight="1">
      <c r="A8" s="141" t="s">
        <v>193</v>
      </c>
      <c r="B8" s="142"/>
      <c r="C8" s="137" t="s">
        <v>194</v>
      </c>
      <c r="D8" s="138"/>
      <c r="E8" s="137" t="s">
        <v>195</v>
      </c>
      <c r="F8" s="138"/>
      <c r="G8" s="137" t="s">
        <v>196</v>
      </c>
      <c r="H8" s="138"/>
      <c r="I8" s="137" t="s">
        <v>197</v>
      </c>
      <c r="J8" s="138"/>
      <c r="K8" s="137" t="s">
        <v>198</v>
      </c>
      <c r="L8" s="138"/>
      <c r="M8" s="136" t="s">
        <v>199</v>
      </c>
      <c r="N8" s="136"/>
      <c r="O8" s="13"/>
    </row>
    <row r="9" spans="1:15" ht="20.25" customHeight="1">
      <c r="A9" s="175" t="s">
        <v>200</v>
      </c>
      <c r="B9" s="175"/>
      <c r="C9" s="176">
        <f>TableA!B60</f>
        <v>80.2925925925926</v>
      </c>
      <c r="D9" s="176"/>
      <c r="E9" s="176">
        <f>TableA!C60</f>
        <v>75.33571428571429</v>
      </c>
      <c r="F9" s="176"/>
      <c r="G9" s="150">
        <f>TableA!D60</f>
        <v>38316</v>
      </c>
      <c r="H9" s="150"/>
      <c r="I9" s="150">
        <f>TableA!E60</f>
        <v>128545</v>
      </c>
      <c r="J9" s="150"/>
      <c r="K9" s="150">
        <f>TableA!F60</f>
        <v>52797</v>
      </c>
      <c r="L9" s="150"/>
      <c r="M9" s="139">
        <f>TableA!G60</f>
        <v>0.6585925925925926</v>
      </c>
      <c r="N9" s="139"/>
      <c r="O9" s="16"/>
    </row>
    <row r="10" spans="1:15" ht="20.25" customHeight="1">
      <c r="A10" s="175" t="s">
        <v>201</v>
      </c>
      <c r="B10" s="175"/>
      <c r="C10" s="176">
        <f>TableA!H60</f>
        <v>77.21111111111111</v>
      </c>
      <c r="D10" s="176"/>
      <c r="E10" s="176">
        <f>TableA!I60</f>
        <v>71.23928571428571</v>
      </c>
      <c r="F10" s="176"/>
      <c r="G10" s="150">
        <f>TableA!J60</f>
        <v>34789</v>
      </c>
      <c r="H10" s="150"/>
      <c r="I10" s="150">
        <f>TableA!K60</f>
        <v>242637</v>
      </c>
      <c r="J10" s="150"/>
      <c r="K10" s="150">
        <f>TableA!L60</f>
        <v>45249</v>
      </c>
      <c r="L10" s="150"/>
      <c r="M10" s="139">
        <f>TableA!M60</f>
        <v>0.7791111111111113</v>
      </c>
      <c r="N10" s="139"/>
      <c r="O10" s="16"/>
    </row>
    <row r="11" spans="9:15" ht="20.25" customHeight="1">
      <c r="I11" s="18"/>
      <c r="J11" s="18"/>
      <c r="K11" s="18"/>
      <c r="L11" s="18"/>
      <c r="M11" s="19"/>
      <c r="N11" s="19"/>
      <c r="O11" s="16"/>
    </row>
    <row r="12" spans="1:15" ht="20.25" customHeight="1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6"/>
    </row>
    <row r="13" spans="1:15" ht="12.75">
      <c r="A13" s="171"/>
      <c r="B13" s="172"/>
      <c r="C13" s="172"/>
      <c r="D13" s="172"/>
      <c r="E13" s="172"/>
      <c r="F13" s="172"/>
      <c r="G13" s="172"/>
      <c r="H13" s="16"/>
      <c r="I13" s="16"/>
      <c r="J13" s="16"/>
      <c r="K13" s="16"/>
      <c r="L13" s="20"/>
      <c r="O13" s="16"/>
    </row>
    <row r="14" spans="1:15" ht="12.75">
      <c r="A14" s="128" t="s">
        <v>241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22"/>
    </row>
    <row r="15" ht="12.75">
      <c r="O15" s="13"/>
    </row>
    <row r="16" spans="1:15" s="14" customFormat="1" ht="12.75" customHeight="1">
      <c r="A16" s="136"/>
      <c r="B16" s="136"/>
      <c r="C16" s="136"/>
      <c r="D16" s="136"/>
      <c r="E16" s="136"/>
      <c r="F16" s="136" t="s">
        <v>194</v>
      </c>
      <c r="G16" s="136"/>
      <c r="H16" s="136"/>
      <c r="I16" s="136"/>
      <c r="J16" s="136" t="s">
        <v>202</v>
      </c>
      <c r="K16" s="136"/>
      <c r="L16" s="136"/>
      <c r="M16" s="136"/>
      <c r="N16" s="136"/>
      <c r="O16" s="13"/>
    </row>
    <row r="17" spans="1:15" ht="17.25" customHeight="1">
      <c r="A17" s="140" t="s">
        <v>203</v>
      </c>
      <c r="B17" s="140"/>
      <c r="C17" s="140"/>
      <c r="D17" s="140"/>
      <c r="E17" s="140"/>
      <c r="F17" s="165">
        <f>TableB!B56/100</f>
        <v>0.7990377358490565</v>
      </c>
      <c r="G17" s="165"/>
      <c r="H17" s="165"/>
      <c r="I17" s="165"/>
      <c r="J17" s="165">
        <f>M17/M18</f>
        <v>0.6964115561840524</v>
      </c>
      <c r="K17" s="165"/>
      <c r="L17" s="165"/>
      <c r="M17" s="126">
        <f>TableB!D56</f>
        <v>436329</v>
      </c>
      <c r="N17" s="127"/>
      <c r="O17" s="16"/>
    </row>
    <row r="18" spans="1:15" ht="17.25" customHeight="1">
      <c r="A18" s="140"/>
      <c r="B18" s="140"/>
      <c r="C18" s="140"/>
      <c r="D18" s="140"/>
      <c r="E18" s="140"/>
      <c r="F18" s="165"/>
      <c r="G18" s="165"/>
      <c r="H18" s="165"/>
      <c r="I18" s="165"/>
      <c r="J18" s="165"/>
      <c r="K18" s="165"/>
      <c r="L18" s="165"/>
      <c r="M18" s="126">
        <f>TableB!E56</f>
        <v>626539</v>
      </c>
      <c r="N18" s="127"/>
      <c r="O18" s="16"/>
    </row>
    <row r="19" spans="1:15" ht="17.25" customHeight="1">
      <c r="A19" s="140" t="s">
        <v>204</v>
      </c>
      <c r="B19" s="140"/>
      <c r="C19" s="140"/>
      <c r="D19" s="140"/>
      <c r="E19" s="140"/>
      <c r="F19" s="165">
        <f>TableB!F56/100</f>
        <v>0.8386415094339622</v>
      </c>
      <c r="G19" s="165"/>
      <c r="H19" s="165"/>
      <c r="I19" s="165"/>
      <c r="J19" s="165">
        <f>M19/M20</f>
        <v>0.8380516140352497</v>
      </c>
      <c r="K19" s="165"/>
      <c r="L19" s="165"/>
      <c r="M19" s="126">
        <f>TableB!H56</f>
        <v>362992</v>
      </c>
      <c r="N19" s="127"/>
      <c r="O19" s="16"/>
    </row>
    <row r="20" spans="1:15" ht="17.25" customHeight="1">
      <c r="A20" s="140"/>
      <c r="B20" s="140"/>
      <c r="C20" s="140"/>
      <c r="D20" s="140"/>
      <c r="E20" s="140"/>
      <c r="F20" s="165"/>
      <c r="G20" s="165"/>
      <c r="H20" s="165"/>
      <c r="I20" s="165"/>
      <c r="J20" s="165"/>
      <c r="K20" s="165"/>
      <c r="L20" s="165"/>
      <c r="M20" s="126">
        <f>TableB!I56</f>
        <v>433138</v>
      </c>
      <c r="N20" s="127"/>
      <c r="O20" s="16"/>
    </row>
    <row r="21" spans="1:15" ht="17.25" customHeight="1">
      <c r="A21" s="129" t="s">
        <v>82</v>
      </c>
      <c r="B21" s="130"/>
      <c r="C21" s="130"/>
      <c r="D21" s="130"/>
      <c r="E21" s="131"/>
      <c r="F21" s="164">
        <f>TableB!J56</f>
        <v>11010.77358490566</v>
      </c>
      <c r="G21" s="164"/>
      <c r="H21" s="164"/>
      <c r="I21" s="164"/>
      <c r="J21" s="149">
        <f>M21/M22</f>
        <v>13575.15498367473</v>
      </c>
      <c r="K21" s="149"/>
      <c r="L21" s="149"/>
      <c r="M21" s="124">
        <f>TableB!L56</f>
        <v>4785527210</v>
      </c>
      <c r="N21" s="125"/>
      <c r="O21" s="16"/>
    </row>
    <row r="22" spans="1:15" ht="17.25" customHeight="1">
      <c r="A22" s="132"/>
      <c r="B22" s="133"/>
      <c r="C22" s="133"/>
      <c r="D22" s="133"/>
      <c r="E22" s="134"/>
      <c r="F22" s="164"/>
      <c r="G22" s="164"/>
      <c r="H22" s="164"/>
      <c r="I22" s="164"/>
      <c r="J22" s="149"/>
      <c r="K22" s="149"/>
      <c r="L22" s="149"/>
      <c r="M22" s="126">
        <f>TableB!M56</f>
        <v>352521</v>
      </c>
      <c r="N22" s="127"/>
      <c r="O22" s="16"/>
    </row>
    <row r="23" spans="1:15" ht="18" customHeight="1">
      <c r="A23" s="129" t="s">
        <v>81</v>
      </c>
      <c r="B23" s="130"/>
      <c r="C23" s="130"/>
      <c r="D23" s="130"/>
      <c r="E23" s="131"/>
      <c r="F23" s="165">
        <f>TableB!N56/100</f>
        <v>0.6764285714285714</v>
      </c>
      <c r="G23" s="165"/>
      <c r="H23" s="165"/>
      <c r="I23" s="165"/>
      <c r="J23" s="165">
        <f>M23/M24</f>
        <v>0.7189090909090909</v>
      </c>
      <c r="K23" s="165"/>
      <c r="L23" s="165"/>
      <c r="M23" s="126">
        <f>TableB!P56</f>
        <v>31632</v>
      </c>
      <c r="N23" s="127"/>
      <c r="O23" s="16"/>
    </row>
    <row r="24" spans="1:15" ht="17.25" customHeight="1">
      <c r="A24" s="132"/>
      <c r="B24" s="133"/>
      <c r="C24" s="133"/>
      <c r="D24" s="133"/>
      <c r="E24" s="134"/>
      <c r="F24" s="165"/>
      <c r="G24" s="165"/>
      <c r="H24" s="165"/>
      <c r="I24" s="165"/>
      <c r="J24" s="165"/>
      <c r="K24" s="165"/>
      <c r="L24" s="165"/>
      <c r="M24" s="126">
        <f>TableB!Q56</f>
        <v>44000</v>
      </c>
      <c r="N24" s="127"/>
      <c r="O24" s="16"/>
    </row>
    <row r="25" spans="1:15" ht="12.75" customHeight="1">
      <c r="A25" s="23"/>
      <c r="B25" s="23"/>
      <c r="C25" s="23"/>
      <c r="D25" s="23"/>
      <c r="E25" s="23"/>
      <c r="F25" s="66"/>
      <c r="G25" s="66"/>
      <c r="H25" s="66"/>
      <c r="I25" s="66"/>
      <c r="J25" s="66"/>
      <c r="K25" s="66"/>
      <c r="L25" s="66"/>
      <c r="M25" s="67"/>
      <c r="N25" s="67"/>
      <c r="O25" s="16"/>
    </row>
    <row r="26" spans="1:15" ht="15" customHeight="1">
      <c r="A26" s="179" t="s">
        <v>424</v>
      </c>
      <c r="B26" s="180"/>
      <c r="C26" s="180"/>
      <c r="D26" s="180"/>
      <c r="E26" s="180"/>
      <c r="F26" s="180"/>
      <c r="G26" s="180"/>
      <c r="H26" s="180"/>
      <c r="I26" s="181"/>
      <c r="J26" s="181"/>
      <c r="K26" s="181"/>
      <c r="L26" s="181"/>
      <c r="M26" s="181"/>
      <c r="N26" s="181"/>
      <c r="O26" s="16"/>
    </row>
    <row r="27" spans="1:15" ht="21.75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6"/>
    </row>
    <row r="28" spans="1:13" ht="12.75">
      <c r="A28" s="128" t="s">
        <v>205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30" spans="1:14" s="10" customFormat="1" ht="54" customHeight="1">
      <c r="A30" s="141" t="s">
        <v>206</v>
      </c>
      <c r="B30" s="142"/>
      <c r="C30" s="136" t="s">
        <v>207</v>
      </c>
      <c r="D30" s="136"/>
      <c r="E30" s="136"/>
      <c r="F30" s="136" t="s">
        <v>208</v>
      </c>
      <c r="G30" s="136"/>
      <c r="H30" s="136"/>
      <c r="I30" s="136" t="s">
        <v>209</v>
      </c>
      <c r="J30" s="136"/>
      <c r="K30" s="136"/>
      <c r="L30" s="136" t="s">
        <v>210</v>
      </c>
      <c r="M30" s="136"/>
      <c r="N30" s="136"/>
    </row>
    <row r="31" spans="1:14" ht="21.75" customHeight="1">
      <c r="A31" s="166" t="s">
        <v>203</v>
      </c>
      <c r="B31" s="166"/>
      <c r="C31" s="139">
        <f>D31/D32</f>
        <v>0.7347198641765704</v>
      </c>
      <c r="D31" s="126">
        <f>TableC!C57</f>
        <v>17310</v>
      </c>
      <c r="E31" s="127"/>
      <c r="F31" s="139">
        <f>G31/G32</f>
        <v>0.6876022244030094</v>
      </c>
      <c r="G31" s="126">
        <f>TableC!F57</f>
        <v>33632</v>
      </c>
      <c r="H31" s="127"/>
      <c r="I31" s="139">
        <f>J31/J32</f>
        <v>0.5652903793117231</v>
      </c>
      <c r="J31" s="126">
        <f>TableC!I57</f>
        <v>14143</v>
      </c>
      <c r="K31" s="127"/>
      <c r="L31" s="139">
        <f>M31/M32</f>
        <v>0.6319537619981422</v>
      </c>
      <c r="M31" s="170">
        <f>TableC!L57</f>
        <v>42861</v>
      </c>
      <c r="N31" s="170"/>
    </row>
    <row r="32" spans="1:14" ht="21.75" customHeight="1">
      <c r="A32" s="166"/>
      <c r="B32" s="166"/>
      <c r="C32" s="139"/>
      <c r="D32" s="126">
        <f>TableC!D57</f>
        <v>23560</v>
      </c>
      <c r="E32" s="127"/>
      <c r="F32" s="139"/>
      <c r="G32" s="126">
        <f>TableC!G57</f>
        <v>48912</v>
      </c>
      <c r="H32" s="127"/>
      <c r="I32" s="139"/>
      <c r="J32" s="126">
        <f>TableC!J57</f>
        <v>25019</v>
      </c>
      <c r="K32" s="127"/>
      <c r="L32" s="139"/>
      <c r="M32" s="170">
        <f>TableC!M57</f>
        <v>67823</v>
      </c>
      <c r="N32" s="170"/>
    </row>
    <row r="33" spans="1:14" ht="21.75" customHeight="1">
      <c r="A33" s="166" t="s">
        <v>204</v>
      </c>
      <c r="B33" s="166"/>
      <c r="C33" s="139">
        <f>D33/D34</f>
        <v>0.8264897466827503</v>
      </c>
      <c r="D33" s="126">
        <f>TableC!O57</f>
        <v>17129</v>
      </c>
      <c r="E33" s="127"/>
      <c r="F33" s="139">
        <f>G33/G34</f>
        <v>0.8329738797028516</v>
      </c>
      <c r="G33" s="126">
        <f>TableC!R57</f>
        <v>24332</v>
      </c>
      <c r="H33" s="127"/>
      <c r="I33" s="139">
        <f>J33/J34</f>
        <v>0.7853884808658678</v>
      </c>
      <c r="J33" s="126">
        <f>TableC!U57</f>
        <v>10159</v>
      </c>
      <c r="K33" s="127"/>
      <c r="L33" s="139">
        <f>M33/M34</f>
        <v>0.8315816539710089</v>
      </c>
      <c r="M33" s="170">
        <f>TableC!X57</f>
        <v>25873</v>
      </c>
      <c r="N33" s="170"/>
    </row>
    <row r="34" spans="1:14" ht="21.75" customHeight="1">
      <c r="A34" s="166"/>
      <c r="B34" s="166"/>
      <c r="C34" s="139"/>
      <c r="D34" s="126">
        <f>TableC!P57</f>
        <v>20725</v>
      </c>
      <c r="E34" s="127"/>
      <c r="F34" s="139"/>
      <c r="G34" s="126">
        <f>TableC!S57</f>
        <v>29211</v>
      </c>
      <c r="H34" s="127"/>
      <c r="I34" s="139"/>
      <c r="J34" s="126">
        <f>TableC!V57</f>
        <v>12935</v>
      </c>
      <c r="K34" s="127"/>
      <c r="L34" s="139"/>
      <c r="M34" s="170">
        <f>TableC!Y57</f>
        <v>31113</v>
      </c>
      <c r="N34" s="170"/>
    </row>
    <row r="35" spans="1:14" ht="21.75" customHeight="1">
      <c r="A35" s="166" t="s">
        <v>83</v>
      </c>
      <c r="B35" s="166"/>
      <c r="C35" s="149">
        <f>D35/D36</f>
        <v>10186.044471669218</v>
      </c>
      <c r="D35" s="124">
        <f>TableC!AA57</f>
        <v>166287176</v>
      </c>
      <c r="E35" s="125"/>
      <c r="F35" s="149">
        <f>G35/G36</f>
        <v>15365.39481584845</v>
      </c>
      <c r="G35" s="124">
        <f>TableC!AD57</f>
        <v>363376222</v>
      </c>
      <c r="H35" s="125"/>
      <c r="I35" s="149">
        <f>J35/J36</f>
        <v>11076.399282419272</v>
      </c>
      <c r="J35" s="169">
        <f>TableC!AG57</f>
        <v>108050275</v>
      </c>
      <c r="K35" s="125"/>
      <c r="L35" s="149">
        <f>M35/M36</f>
        <v>15043.541322803554</v>
      </c>
      <c r="M35" s="124">
        <f>TableC!AJ57</f>
        <v>380977684</v>
      </c>
      <c r="N35" s="125"/>
    </row>
    <row r="36" spans="1:14" ht="21.75" customHeight="1">
      <c r="A36" s="166"/>
      <c r="B36" s="166"/>
      <c r="C36" s="149"/>
      <c r="D36" s="167">
        <f>TableC!AB57</f>
        <v>16325</v>
      </c>
      <c r="E36" s="168"/>
      <c r="F36" s="149"/>
      <c r="G36" s="126">
        <f>TableC!AE57</f>
        <v>23649</v>
      </c>
      <c r="H36" s="127"/>
      <c r="I36" s="149"/>
      <c r="J36" s="126">
        <f>TableC!AH57</f>
        <v>9755</v>
      </c>
      <c r="K36" s="127"/>
      <c r="L36" s="149"/>
      <c r="M36" s="126">
        <f>TableC!AK57</f>
        <v>25325</v>
      </c>
      <c r="N36" s="127"/>
    </row>
    <row r="37" spans="1:14" ht="27" customHeight="1">
      <c r="A37" s="166" t="s">
        <v>81</v>
      </c>
      <c r="B37" s="166"/>
      <c r="C37" s="139">
        <f>D37/D38</f>
        <v>0.6592852444639333</v>
      </c>
      <c r="D37" s="126">
        <f>TableC!AM57</f>
        <v>3007</v>
      </c>
      <c r="E37" s="127"/>
      <c r="F37" s="139">
        <f>G37/G38</f>
        <v>0.7315470171890799</v>
      </c>
      <c r="G37" s="126">
        <f>TableC!AP57</f>
        <v>1447</v>
      </c>
      <c r="H37" s="127"/>
      <c r="I37" s="139">
        <f>J37/J38</f>
        <v>0.6309103740296401</v>
      </c>
      <c r="J37" s="126">
        <f>TableC!AS57</f>
        <v>894</v>
      </c>
      <c r="K37" s="127"/>
      <c r="L37" s="139">
        <f>M37/M38</f>
        <v>0.6958362738179252</v>
      </c>
      <c r="M37" s="126">
        <f>TableC!AV57</f>
        <v>1972</v>
      </c>
      <c r="N37" s="127"/>
    </row>
    <row r="38" spans="1:14" ht="27" customHeight="1">
      <c r="A38" s="166"/>
      <c r="B38" s="166"/>
      <c r="C38" s="139"/>
      <c r="D38" s="126">
        <f>TableC!AN57</f>
        <v>4561</v>
      </c>
      <c r="E38" s="127"/>
      <c r="F38" s="139"/>
      <c r="G38" s="126">
        <f>TableC!AQ57</f>
        <v>1978</v>
      </c>
      <c r="H38" s="127"/>
      <c r="I38" s="139"/>
      <c r="J38" s="126">
        <f>TableC!AT57</f>
        <v>1417</v>
      </c>
      <c r="K38" s="127"/>
      <c r="L38" s="139"/>
      <c r="M38" s="126">
        <f>TableC!AW57</f>
        <v>2834</v>
      </c>
      <c r="N38" s="127"/>
    </row>
    <row r="41" spans="1:14" ht="12.75">
      <c r="A41" s="128" t="s">
        <v>211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</row>
    <row r="43" spans="1:14" ht="32.25" customHeight="1">
      <c r="A43" s="155" t="s">
        <v>206</v>
      </c>
      <c r="B43" s="155"/>
      <c r="C43" s="155"/>
      <c r="D43" s="155"/>
      <c r="E43" s="136" t="s">
        <v>212</v>
      </c>
      <c r="F43" s="136"/>
      <c r="G43" s="136"/>
      <c r="H43" s="136"/>
      <c r="I43" s="136"/>
      <c r="J43" s="136" t="s">
        <v>213</v>
      </c>
      <c r="K43" s="136"/>
      <c r="L43" s="136"/>
      <c r="M43" s="136"/>
      <c r="N43" s="136"/>
    </row>
    <row r="44" spans="1:14" ht="17.25" customHeight="1">
      <c r="A44" s="140" t="s">
        <v>203</v>
      </c>
      <c r="B44" s="140"/>
      <c r="C44" s="140"/>
      <c r="D44" s="140"/>
      <c r="E44" s="143">
        <f>H44/H45</f>
        <v>0.8150791285662751</v>
      </c>
      <c r="F44" s="144"/>
      <c r="G44" s="145"/>
      <c r="H44" s="126">
        <f>TableD!C56</f>
        <v>51967</v>
      </c>
      <c r="I44" s="127"/>
      <c r="J44" s="143">
        <f>M44/M45</f>
        <v>0.6829678276846096</v>
      </c>
      <c r="K44" s="144"/>
      <c r="L44" s="145"/>
      <c r="M44" s="126">
        <f>TableD!F56</f>
        <v>384362</v>
      </c>
      <c r="N44" s="127"/>
    </row>
    <row r="45" spans="1:14" ht="17.25" customHeight="1">
      <c r="A45" s="140"/>
      <c r="B45" s="140"/>
      <c r="C45" s="140"/>
      <c r="D45" s="140"/>
      <c r="E45" s="146"/>
      <c r="F45" s="147"/>
      <c r="G45" s="148"/>
      <c r="H45" s="126">
        <f>TableD!D56</f>
        <v>63757</v>
      </c>
      <c r="I45" s="127"/>
      <c r="J45" s="146"/>
      <c r="K45" s="147"/>
      <c r="L45" s="148"/>
      <c r="M45" s="126">
        <f>TableD!G56</f>
        <v>562782</v>
      </c>
      <c r="N45" s="127"/>
    </row>
    <row r="46" spans="1:14" ht="17.25" customHeight="1">
      <c r="A46" s="140" t="s">
        <v>204</v>
      </c>
      <c r="B46" s="140"/>
      <c r="C46" s="140"/>
      <c r="D46" s="140"/>
      <c r="E46" s="143">
        <f>H46/H47</f>
        <v>0.8782356572738899</v>
      </c>
      <c r="F46" s="144"/>
      <c r="G46" s="145"/>
      <c r="H46" s="126">
        <f>TableD!I56</f>
        <v>79663</v>
      </c>
      <c r="I46" s="127"/>
      <c r="J46" s="143">
        <f>M46/M47</f>
        <v>0.8273539065328863</v>
      </c>
      <c r="K46" s="144"/>
      <c r="L46" s="145"/>
      <c r="M46" s="126">
        <f>TableD!L56</f>
        <v>283329</v>
      </c>
      <c r="N46" s="127"/>
    </row>
    <row r="47" spans="1:14" ht="17.25" customHeight="1">
      <c r="A47" s="140"/>
      <c r="B47" s="140"/>
      <c r="C47" s="140"/>
      <c r="D47" s="140"/>
      <c r="E47" s="146"/>
      <c r="F47" s="147"/>
      <c r="G47" s="148"/>
      <c r="H47" s="126">
        <f>TableD!J56</f>
        <v>90708</v>
      </c>
      <c r="I47" s="127"/>
      <c r="J47" s="146"/>
      <c r="K47" s="147"/>
      <c r="L47" s="148"/>
      <c r="M47" s="126">
        <f>TableD!M56</f>
        <v>342452</v>
      </c>
      <c r="N47" s="127"/>
    </row>
    <row r="48" spans="1:14" ht="17.25" customHeight="1">
      <c r="A48" s="140" t="s">
        <v>82</v>
      </c>
      <c r="B48" s="140"/>
      <c r="C48" s="140"/>
      <c r="D48" s="140"/>
      <c r="E48" s="151">
        <f>H48/H49</f>
        <v>14650.295495021452</v>
      </c>
      <c r="F48" s="162"/>
      <c r="G48" s="152"/>
      <c r="H48" s="124">
        <f>TableD!O56</f>
        <v>1085850601.5</v>
      </c>
      <c r="I48" s="125"/>
      <c r="J48" s="151">
        <f>M48/M49</f>
        <v>13288.925077280059</v>
      </c>
      <c r="K48" s="162"/>
      <c r="L48" s="152"/>
      <c r="M48" s="124">
        <f>TableD!R56</f>
        <v>3699676608.29</v>
      </c>
      <c r="N48" s="125"/>
    </row>
    <row r="49" spans="1:14" ht="17.25" customHeight="1">
      <c r="A49" s="140"/>
      <c r="B49" s="140"/>
      <c r="C49" s="140"/>
      <c r="D49" s="140"/>
      <c r="E49" s="153"/>
      <c r="F49" s="163"/>
      <c r="G49" s="154"/>
      <c r="H49" s="126">
        <f>TableD!P56</f>
        <v>74118</v>
      </c>
      <c r="I49" s="127"/>
      <c r="J49" s="153"/>
      <c r="K49" s="163"/>
      <c r="L49" s="154"/>
      <c r="M49" s="126">
        <f>TableD!S56</f>
        <v>278403</v>
      </c>
      <c r="N49" s="127"/>
    </row>
    <row r="50" spans="1:14" ht="17.25" customHeight="1">
      <c r="A50" s="23"/>
      <c r="B50" s="23"/>
      <c r="C50" s="23"/>
      <c r="D50" s="23"/>
      <c r="E50" s="19"/>
      <c r="F50" s="19"/>
      <c r="G50" s="19"/>
      <c r="H50" s="24"/>
      <c r="I50" s="24"/>
      <c r="J50" s="19"/>
      <c r="K50" s="19"/>
      <c r="L50" s="19"/>
      <c r="M50" s="24"/>
      <c r="N50" s="24"/>
    </row>
    <row r="52" spans="1:4" ht="12.75">
      <c r="A52" s="10"/>
      <c r="D52" s="10"/>
    </row>
    <row r="53" spans="1:15" ht="12.75">
      <c r="A53" s="128" t="s">
        <v>242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22"/>
    </row>
    <row r="54" ht="12.75">
      <c r="O54" s="13"/>
    </row>
    <row r="55" spans="1:15" ht="27" customHeight="1">
      <c r="A55" s="136"/>
      <c r="B55" s="136"/>
      <c r="C55" s="136"/>
      <c r="D55" s="136"/>
      <c r="E55" s="136"/>
      <c r="F55" s="136" t="s">
        <v>194</v>
      </c>
      <c r="G55" s="136"/>
      <c r="H55" s="136"/>
      <c r="I55" s="136"/>
      <c r="J55" s="136" t="s">
        <v>202</v>
      </c>
      <c r="K55" s="136"/>
      <c r="L55" s="136"/>
      <c r="M55" s="136"/>
      <c r="N55" s="136"/>
      <c r="O55" s="13"/>
    </row>
    <row r="56" spans="1:15" ht="17.25" customHeight="1">
      <c r="A56" s="140" t="s">
        <v>203</v>
      </c>
      <c r="B56" s="140"/>
      <c r="C56" s="140"/>
      <c r="D56" s="140"/>
      <c r="E56" s="140"/>
      <c r="F56" s="139">
        <f>TableE!B58/100</f>
        <v>0.8530377358490565</v>
      </c>
      <c r="G56" s="139"/>
      <c r="H56" s="139"/>
      <c r="I56" s="139"/>
      <c r="J56" s="165">
        <f>M56/M57</f>
        <v>0.7245720492054872</v>
      </c>
      <c r="K56" s="165"/>
      <c r="L56" s="165"/>
      <c r="M56" s="126">
        <f>TableE!D58</f>
        <v>153439</v>
      </c>
      <c r="N56" s="127"/>
      <c r="O56" s="16"/>
    </row>
    <row r="57" spans="1:15" ht="17.25" customHeight="1">
      <c r="A57" s="140"/>
      <c r="B57" s="140"/>
      <c r="C57" s="140"/>
      <c r="D57" s="140"/>
      <c r="E57" s="140"/>
      <c r="F57" s="139"/>
      <c r="G57" s="139"/>
      <c r="H57" s="139"/>
      <c r="I57" s="139"/>
      <c r="J57" s="165"/>
      <c r="K57" s="165"/>
      <c r="L57" s="165"/>
      <c r="M57" s="126">
        <f>TableE!E58</f>
        <v>211765</v>
      </c>
      <c r="N57" s="127"/>
      <c r="O57" s="16"/>
    </row>
    <row r="58" spans="1:15" ht="17.25" customHeight="1">
      <c r="A58" s="140" t="s">
        <v>204</v>
      </c>
      <c r="B58" s="140"/>
      <c r="C58" s="140"/>
      <c r="D58" s="140"/>
      <c r="E58" s="140"/>
      <c r="F58" s="139">
        <f>TableE!F58/100</f>
        <v>0.8957735849056604</v>
      </c>
      <c r="G58" s="139"/>
      <c r="H58" s="139"/>
      <c r="I58" s="139"/>
      <c r="J58" s="165">
        <f>M58/M59</f>
        <v>0.8719768767942113</v>
      </c>
      <c r="K58" s="165"/>
      <c r="L58" s="165"/>
      <c r="M58" s="126">
        <f>TableE!H58</f>
        <v>133041</v>
      </c>
      <c r="N58" s="127"/>
      <c r="O58" s="16"/>
    </row>
    <row r="59" spans="1:15" ht="17.25" customHeight="1">
      <c r="A59" s="140"/>
      <c r="B59" s="140"/>
      <c r="C59" s="140"/>
      <c r="D59" s="140"/>
      <c r="E59" s="140"/>
      <c r="F59" s="139"/>
      <c r="G59" s="139"/>
      <c r="H59" s="139"/>
      <c r="I59" s="139"/>
      <c r="J59" s="165"/>
      <c r="K59" s="165"/>
      <c r="L59" s="165"/>
      <c r="M59" s="126">
        <f>TableE!I58</f>
        <v>152574</v>
      </c>
      <c r="N59" s="127"/>
      <c r="O59" s="16"/>
    </row>
    <row r="60" spans="1:15" ht="17.25" customHeight="1">
      <c r="A60" s="129" t="s">
        <v>82</v>
      </c>
      <c r="B60" s="130"/>
      <c r="C60" s="130"/>
      <c r="D60" s="130"/>
      <c r="E60" s="131"/>
      <c r="F60" s="151">
        <f>TableE!J58</f>
        <v>14149.056603773584</v>
      </c>
      <c r="G60" s="162"/>
      <c r="H60" s="162"/>
      <c r="I60" s="152"/>
      <c r="J60" s="164">
        <f>M60/M61</f>
        <v>15187.561499645195</v>
      </c>
      <c r="K60" s="164"/>
      <c r="L60" s="164"/>
      <c r="M60" s="124">
        <f>TableE!L58</f>
        <v>1926238425</v>
      </c>
      <c r="N60" s="125"/>
      <c r="O60" s="16"/>
    </row>
    <row r="61" spans="1:15" ht="17.25" customHeight="1">
      <c r="A61" s="132"/>
      <c r="B61" s="133"/>
      <c r="C61" s="133"/>
      <c r="D61" s="133"/>
      <c r="E61" s="134"/>
      <c r="F61" s="153"/>
      <c r="G61" s="163"/>
      <c r="H61" s="163"/>
      <c r="I61" s="154"/>
      <c r="J61" s="164"/>
      <c r="K61" s="164"/>
      <c r="L61" s="164"/>
      <c r="M61" s="126">
        <f>TableE!M58</f>
        <v>126830</v>
      </c>
      <c r="N61" s="127"/>
      <c r="O61" s="16"/>
    </row>
    <row r="62" spans="1:15" ht="17.25" customHeight="1">
      <c r="A62" s="129" t="s">
        <v>81</v>
      </c>
      <c r="B62" s="130"/>
      <c r="C62" s="130"/>
      <c r="D62" s="130"/>
      <c r="E62" s="131"/>
      <c r="F62" s="143">
        <f>TableE!N58/100</f>
        <v>0.6776785714285714</v>
      </c>
      <c r="G62" s="144"/>
      <c r="H62" s="144"/>
      <c r="I62" s="145"/>
      <c r="J62" s="156">
        <f>M62/M63</f>
        <v>0.7315710209258085</v>
      </c>
      <c r="K62" s="157"/>
      <c r="L62" s="158"/>
      <c r="M62" s="126">
        <f>TableE!P58</f>
        <v>18459</v>
      </c>
      <c r="N62" s="127"/>
      <c r="O62" s="16"/>
    </row>
    <row r="63" spans="1:15" ht="17.25" customHeight="1">
      <c r="A63" s="132"/>
      <c r="B63" s="133"/>
      <c r="C63" s="133"/>
      <c r="D63" s="133"/>
      <c r="E63" s="134"/>
      <c r="F63" s="146"/>
      <c r="G63" s="147"/>
      <c r="H63" s="147"/>
      <c r="I63" s="148"/>
      <c r="J63" s="159"/>
      <c r="K63" s="160"/>
      <c r="L63" s="161"/>
      <c r="M63" s="126">
        <f>TableE!Q58</f>
        <v>25232</v>
      </c>
      <c r="N63" s="127"/>
      <c r="O63" s="16"/>
    </row>
    <row r="64" ht="12.75">
      <c r="O64" s="25"/>
    </row>
    <row r="65" ht="12.75">
      <c r="O65" s="25"/>
    </row>
    <row r="66" spans="1:13" ht="12.75">
      <c r="A66" s="128" t="s">
        <v>214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8" spans="1:14" ht="27" customHeight="1">
      <c r="A68" s="141" t="s">
        <v>206</v>
      </c>
      <c r="B68" s="142"/>
      <c r="C68" s="136" t="s">
        <v>208</v>
      </c>
      <c r="D68" s="136"/>
      <c r="E68" s="136"/>
      <c r="F68" s="136" t="s">
        <v>209</v>
      </c>
      <c r="G68" s="136"/>
      <c r="H68" s="136"/>
      <c r="I68" s="136" t="s">
        <v>210</v>
      </c>
      <c r="J68" s="136"/>
      <c r="K68" s="136"/>
      <c r="L68" s="136" t="s">
        <v>215</v>
      </c>
      <c r="M68" s="136"/>
      <c r="N68" s="136"/>
    </row>
    <row r="69" spans="1:14" ht="21.75" customHeight="1">
      <c r="A69" s="140" t="s">
        <v>203</v>
      </c>
      <c r="B69" s="140"/>
      <c r="C69" s="139">
        <f>D69/D70</f>
        <v>0.7090469798657718</v>
      </c>
      <c r="D69" s="126">
        <f>TableF!C56</f>
        <v>13206</v>
      </c>
      <c r="E69" s="127"/>
      <c r="F69" s="139">
        <f>G69/G70</f>
        <v>0.6216186972516772</v>
      </c>
      <c r="G69" s="126">
        <f>TableF!F56</f>
        <v>5745</v>
      </c>
      <c r="H69" s="127"/>
      <c r="I69" s="139">
        <f>J69/J70</f>
        <v>0.6154422563918113</v>
      </c>
      <c r="J69" s="126">
        <f>TableF!I56</f>
        <v>20533</v>
      </c>
      <c r="K69" s="127"/>
      <c r="L69" s="139">
        <f>M69/M70</f>
        <v>0.6556810631229236</v>
      </c>
      <c r="M69" s="126">
        <f>TableF!L56</f>
        <v>4934</v>
      </c>
      <c r="N69" s="127"/>
    </row>
    <row r="70" spans="1:14" ht="21.75" customHeight="1">
      <c r="A70" s="140"/>
      <c r="B70" s="140"/>
      <c r="C70" s="139"/>
      <c r="D70" s="126">
        <f>TableF!D56</f>
        <v>18625</v>
      </c>
      <c r="E70" s="127"/>
      <c r="F70" s="139"/>
      <c r="G70" s="126">
        <f>TableF!G56</f>
        <v>9242</v>
      </c>
      <c r="H70" s="127"/>
      <c r="I70" s="139"/>
      <c r="J70" s="126">
        <f>TableF!J56</f>
        <v>33363</v>
      </c>
      <c r="K70" s="127"/>
      <c r="L70" s="139"/>
      <c r="M70" s="126">
        <f>TableF!M56</f>
        <v>7525</v>
      </c>
      <c r="N70" s="127"/>
    </row>
    <row r="71" spans="1:14" ht="21.75" customHeight="1">
      <c r="A71" s="140" t="s">
        <v>204</v>
      </c>
      <c r="B71" s="140"/>
      <c r="C71" s="139">
        <f>D71/D72</f>
        <v>0.850555515213129</v>
      </c>
      <c r="D71" s="126">
        <f>TableF!O56</f>
        <v>11713</v>
      </c>
      <c r="E71" s="127"/>
      <c r="F71" s="139">
        <f>G71/G72</f>
        <v>0.8358885017421602</v>
      </c>
      <c r="G71" s="126">
        <f>TableF!R56</f>
        <v>4798</v>
      </c>
      <c r="H71" s="127"/>
      <c r="I71" s="139">
        <f>J71/J72</f>
        <v>0.8394034367232249</v>
      </c>
      <c r="J71" s="126">
        <f>TableF!U56</f>
        <v>15534</v>
      </c>
      <c r="K71" s="127"/>
      <c r="L71" s="139">
        <f>M71/M72</f>
        <v>0.8624856156501726</v>
      </c>
      <c r="M71" s="126">
        <f>TableF!X56</f>
        <v>2998</v>
      </c>
      <c r="N71" s="127"/>
    </row>
    <row r="72" spans="1:14" ht="21.75" customHeight="1">
      <c r="A72" s="140"/>
      <c r="B72" s="140"/>
      <c r="C72" s="139"/>
      <c r="D72" s="126">
        <f>TableF!P56</f>
        <v>13771</v>
      </c>
      <c r="E72" s="127"/>
      <c r="F72" s="139"/>
      <c r="G72" s="126">
        <f>TableF!S56</f>
        <v>5740</v>
      </c>
      <c r="H72" s="127"/>
      <c r="I72" s="139"/>
      <c r="J72" s="126">
        <f>TableF!V56</f>
        <v>18506</v>
      </c>
      <c r="K72" s="127"/>
      <c r="L72" s="139"/>
      <c r="M72" s="126">
        <f>TableF!Y56</f>
        <v>3476</v>
      </c>
      <c r="N72" s="127"/>
    </row>
    <row r="73" spans="1:14" ht="21.75" customHeight="1">
      <c r="A73" s="140" t="s">
        <v>83</v>
      </c>
      <c r="B73" s="140"/>
      <c r="C73" s="149">
        <f>D73/D74</f>
        <v>16131.555377207063</v>
      </c>
      <c r="D73" s="124">
        <f>TableF!AA56</f>
        <v>180899262</v>
      </c>
      <c r="E73" s="125"/>
      <c r="F73" s="149">
        <f>G73/G74</f>
        <v>13013.213765718068</v>
      </c>
      <c r="G73" s="124">
        <f>TableF!AD56</f>
        <v>58988898</v>
      </c>
      <c r="H73" s="125"/>
      <c r="I73" s="149">
        <f>J73/J74</f>
        <v>15344.109179462897</v>
      </c>
      <c r="J73" s="124">
        <f>TableF!AG56</f>
        <v>226831966</v>
      </c>
      <c r="K73" s="125"/>
      <c r="L73" s="149">
        <f>M73/M74</f>
        <v>12221.02334197851</v>
      </c>
      <c r="M73" s="124">
        <f>TableF!AJ56</f>
        <v>32984542</v>
      </c>
      <c r="N73" s="125"/>
    </row>
    <row r="74" spans="1:14" ht="21.75" customHeight="1">
      <c r="A74" s="140"/>
      <c r="B74" s="140"/>
      <c r="C74" s="149"/>
      <c r="D74" s="126">
        <f>TableF!AB56</f>
        <v>11214</v>
      </c>
      <c r="E74" s="127"/>
      <c r="F74" s="149"/>
      <c r="G74" s="126">
        <f>TableF!AE56</f>
        <v>4533</v>
      </c>
      <c r="H74" s="127"/>
      <c r="I74" s="149"/>
      <c r="J74" s="126">
        <f>TableF!AH56</f>
        <v>14783</v>
      </c>
      <c r="K74" s="127"/>
      <c r="L74" s="149"/>
      <c r="M74" s="126">
        <f>TableF!AK56</f>
        <v>2699</v>
      </c>
      <c r="N74" s="127"/>
    </row>
    <row r="75" spans="1:14" ht="27" customHeight="1">
      <c r="A75" s="140" t="s">
        <v>81</v>
      </c>
      <c r="B75" s="140"/>
      <c r="C75" s="139">
        <f>D75/D76</f>
        <v>0.7281976744186046</v>
      </c>
      <c r="D75" s="126">
        <f>TableF!AM56</f>
        <v>1503</v>
      </c>
      <c r="E75" s="127"/>
      <c r="F75" s="139">
        <f>G75/G76</f>
        <v>0.6827586206896552</v>
      </c>
      <c r="G75" s="126">
        <f>TableF!AP56</f>
        <v>495</v>
      </c>
      <c r="H75" s="127"/>
      <c r="I75" s="139">
        <f>J75/J76</f>
        <v>0.6744027303754266</v>
      </c>
      <c r="J75" s="126">
        <f>TableF!AS56</f>
        <v>1976</v>
      </c>
      <c r="K75" s="127"/>
      <c r="L75" s="139">
        <f>M75/M76</f>
        <v>0.7097966728280961</v>
      </c>
      <c r="M75" s="126">
        <f>TableF!AV56</f>
        <v>384</v>
      </c>
      <c r="N75" s="127"/>
    </row>
    <row r="76" spans="1:14" ht="27" customHeight="1">
      <c r="A76" s="140"/>
      <c r="B76" s="140"/>
      <c r="C76" s="139"/>
      <c r="D76" s="126">
        <f>TableF!AN56</f>
        <v>2064</v>
      </c>
      <c r="E76" s="127"/>
      <c r="F76" s="139"/>
      <c r="G76" s="126">
        <f>TableF!AQ56</f>
        <v>725</v>
      </c>
      <c r="H76" s="127"/>
      <c r="I76" s="139"/>
      <c r="J76" s="126">
        <f>TableF!AT56</f>
        <v>2930</v>
      </c>
      <c r="K76" s="127"/>
      <c r="L76" s="139"/>
      <c r="M76" s="126">
        <f>TableF!AW56</f>
        <v>541</v>
      </c>
      <c r="N76" s="127"/>
    </row>
    <row r="79" spans="1:14" ht="12.75">
      <c r="A79" s="128" t="s">
        <v>216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</row>
    <row r="81" spans="1:14" ht="38.25" customHeight="1">
      <c r="A81" s="155" t="s">
        <v>206</v>
      </c>
      <c r="B81" s="155"/>
      <c r="C81" s="155"/>
      <c r="D81" s="155"/>
      <c r="E81" s="136" t="s">
        <v>212</v>
      </c>
      <c r="F81" s="136"/>
      <c r="G81" s="136"/>
      <c r="H81" s="136"/>
      <c r="I81" s="136"/>
      <c r="J81" s="136" t="s">
        <v>217</v>
      </c>
      <c r="K81" s="136"/>
      <c r="L81" s="136"/>
      <c r="M81" s="136"/>
      <c r="N81" s="136"/>
    </row>
    <row r="82" spans="1:15" ht="17.25" customHeight="1">
      <c r="A82" s="140" t="s">
        <v>203</v>
      </c>
      <c r="B82" s="140"/>
      <c r="C82" s="140"/>
      <c r="D82" s="140"/>
      <c r="E82" s="143">
        <f>G82/G83</f>
        <v>0.8658270302373924</v>
      </c>
      <c r="F82" s="145"/>
      <c r="G82" s="150">
        <f>TableG!C56</f>
        <v>49566</v>
      </c>
      <c r="H82" s="150"/>
      <c r="I82" s="150"/>
      <c r="J82" s="143">
        <f>L82/L83</f>
        <v>0.6722388330162182</v>
      </c>
      <c r="K82" s="145"/>
      <c r="L82" s="150">
        <f>TableG!F56</f>
        <v>103873</v>
      </c>
      <c r="M82" s="150"/>
      <c r="N82" s="150"/>
      <c r="O82" s="26"/>
    </row>
    <row r="83" spans="1:14" ht="17.25" customHeight="1">
      <c r="A83" s="140"/>
      <c r="B83" s="140"/>
      <c r="C83" s="140"/>
      <c r="D83" s="140"/>
      <c r="E83" s="146"/>
      <c r="F83" s="148"/>
      <c r="G83" s="150">
        <f>TableG!D56</f>
        <v>57247</v>
      </c>
      <c r="H83" s="150"/>
      <c r="I83" s="150"/>
      <c r="J83" s="146"/>
      <c r="K83" s="148"/>
      <c r="L83" s="150">
        <f>TableG!G56</f>
        <v>154518</v>
      </c>
      <c r="M83" s="150"/>
      <c r="N83" s="150"/>
    </row>
    <row r="84" spans="1:14" ht="17.25" customHeight="1">
      <c r="A84" s="140" t="s">
        <v>204</v>
      </c>
      <c r="B84" s="140"/>
      <c r="C84" s="140"/>
      <c r="D84" s="140"/>
      <c r="E84" s="143">
        <f>G84/G85</f>
        <v>0.910159692600557</v>
      </c>
      <c r="F84" s="145"/>
      <c r="G84" s="150">
        <f>TableG!I56</f>
        <v>51637</v>
      </c>
      <c r="H84" s="150"/>
      <c r="I84" s="150"/>
      <c r="J84" s="143">
        <f>L84/L85</f>
        <v>0.8493739565943239</v>
      </c>
      <c r="K84" s="145"/>
      <c r="L84" s="150">
        <f>TableG!L56</f>
        <v>81404</v>
      </c>
      <c r="M84" s="150"/>
      <c r="N84" s="150"/>
    </row>
    <row r="85" spans="1:14" ht="17.25" customHeight="1">
      <c r="A85" s="140"/>
      <c r="B85" s="140"/>
      <c r="C85" s="140"/>
      <c r="D85" s="140"/>
      <c r="E85" s="146"/>
      <c r="F85" s="148"/>
      <c r="G85" s="150">
        <f>TableG!J56</f>
        <v>56734</v>
      </c>
      <c r="H85" s="150"/>
      <c r="I85" s="150"/>
      <c r="J85" s="146"/>
      <c r="K85" s="148"/>
      <c r="L85" s="150">
        <f>TableG!M56</f>
        <v>95840</v>
      </c>
      <c r="M85" s="150"/>
      <c r="N85" s="150"/>
    </row>
    <row r="86" spans="1:14" ht="17.25" customHeight="1">
      <c r="A86" s="140" t="s">
        <v>82</v>
      </c>
      <c r="B86" s="140"/>
      <c r="C86" s="140"/>
      <c r="D86" s="140"/>
      <c r="E86" s="151">
        <f>G86/G87</f>
        <v>15034.218312201205</v>
      </c>
      <c r="F86" s="152"/>
      <c r="G86" s="149">
        <f>TableG!O56</f>
        <v>723296243</v>
      </c>
      <c r="H86" s="149"/>
      <c r="I86" s="149"/>
      <c r="J86" s="151">
        <f>L86/L87</f>
        <v>15281.277731199187</v>
      </c>
      <c r="K86" s="152"/>
      <c r="L86" s="149">
        <f>TableG!R56</f>
        <v>1202942183</v>
      </c>
      <c r="M86" s="149"/>
      <c r="N86" s="149"/>
    </row>
    <row r="87" spans="1:14" ht="17.25" customHeight="1">
      <c r="A87" s="140"/>
      <c r="B87" s="140"/>
      <c r="C87" s="140"/>
      <c r="D87" s="140"/>
      <c r="E87" s="153"/>
      <c r="F87" s="154"/>
      <c r="G87" s="150">
        <f>TableG!P56</f>
        <v>48110</v>
      </c>
      <c r="H87" s="150"/>
      <c r="I87" s="150"/>
      <c r="J87" s="153"/>
      <c r="K87" s="154"/>
      <c r="L87" s="150">
        <f>TableG!S56</f>
        <v>78720</v>
      </c>
      <c r="M87" s="150"/>
      <c r="N87" s="150"/>
    </row>
    <row r="88" spans="1:14" ht="17.25" customHeight="1">
      <c r="A88" s="23"/>
      <c r="B88" s="23"/>
      <c r="C88" s="23"/>
      <c r="D88" s="23"/>
      <c r="E88" s="19"/>
      <c r="F88" s="19"/>
      <c r="G88" s="24"/>
      <c r="H88" s="24"/>
      <c r="I88" s="24"/>
      <c r="J88" s="19"/>
      <c r="K88" s="19"/>
      <c r="L88" s="24"/>
      <c r="M88" s="24"/>
      <c r="N88" s="24"/>
    </row>
    <row r="89" spans="1:4" ht="12.75">
      <c r="A89" s="10"/>
      <c r="D89" s="10"/>
    </row>
    <row r="90" spans="1:14" ht="12.75">
      <c r="A90" s="114" t="s">
        <v>79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1:15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12"/>
    </row>
    <row r="92" spans="1:15" ht="27" customHeight="1">
      <c r="A92" s="115"/>
      <c r="B92" s="115"/>
      <c r="C92" s="115"/>
      <c r="D92" s="115"/>
      <c r="E92" s="115"/>
      <c r="F92" s="115" t="s">
        <v>194</v>
      </c>
      <c r="G92" s="115"/>
      <c r="H92" s="115"/>
      <c r="I92" s="115"/>
      <c r="J92" s="115" t="s">
        <v>202</v>
      </c>
      <c r="K92" s="115"/>
      <c r="L92" s="115"/>
      <c r="M92" s="115"/>
      <c r="N92" s="115"/>
      <c r="O92" s="13"/>
    </row>
    <row r="93" spans="1:15" ht="17.25" customHeight="1">
      <c r="A93" s="116" t="s">
        <v>545</v>
      </c>
      <c r="B93" s="116"/>
      <c r="C93" s="116"/>
      <c r="D93" s="116"/>
      <c r="E93" s="116"/>
      <c r="F93" s="111">
        <f>'TableH1 CM Youth'!B57</f>
        <v>0.61625</v>
      </c>
      <c r="G93" s="111"/>
      <c r="H93" s="111"/>
      <c r="I93" s="111"/>
      <c r="J93" s="111">
        <f>M93/M94</f>
        <v>0.623099239148284</v>
      </c>
      <c r="K93" s="111"/>
      <c r="L93" s="111"/>
      <c r="M93" s="112">
        <f>'TableH1 CM Youth'!D57</f>
        <v>56917</v>
      </c>
      <c r="N93" s="113"/>
      <c r="O93" s="16"/>
    </row>
    <row r="94" spans="1:15" ht="17.25" customHeight="1">
      <c r="A94" s="116"/>
      <c r="B94" s="116"/>
      <c r="C94" s="116"/>
      <c r="D94" s="116"/>
      <c r="E94" s="116"/>
      <c r="F94" s="111"/>
      <c r="G94" s="111"/>
      <c r="H94" s="111"/>
      <c r="I94" s="111"/>
      <c r="J94" s="111"/>
      <c r="K94" s="111"/>
      <c r="L94" s="111"/>
      <c r="M94" s="112">
        <f>'TableH1 CM Youth'!E57</f>
        <v>91345</v>
      </c>
      <c r="N94" s="113"/>
      <c r="O94" s="16"/>
    </row>
    <row r="95" spans="1:15" ht="17.25" customHeight="1">
      <c r="A95" s="116" t="s">
        <v>546</v>
      </c>
      <c r="B95" s="116"/>
      <c r="C95" s="116"/>
      <c r="D95" s="116"/>
      <c r="E95" s="116"/>
      <c r="F95" s="111">
        <f>'TableH1 CM Youth'!F57</f>
        <v>0.47833333333333333</v>
      </c>
      <c r="G95" s="111"/>
      <c r="H95" s="111"/>
      <c r="I95" s="111"/>
      <c r="J95" s="111">
        <f>M95/M96</f>
        <v>0.5676878764074365</v>
      </c>
      <c r="K95" s="111"/>
      <c r="L95" s="111"/>
      <c r="M95" s="112">
        <f>'TableH1 CM Youth'!H57</f>
        <v>43360</v>
      </c>
      <c r="N95" s="113"/>
      <c r="O95" s="16"/>
    </row>
    <row r="96" spans="1:15" ht="17.25" customHeight="1">
      <c r="A96" s="116"/>
      <c r="B96" s="116"/>
      <c r="C96" s="116"/>
      <c r="D96" s="116"/>
      <c r="E96" s="116"/>
      <c r="F96" s="111"/>
      <c r="G96" s="111"/>
      <c r="H96" s="111"/>
      <c r="I96" s="111"/>
      <c r="J96" s="111"/>
      <c r="K96" s="111"/>
      <c r="L96" s="111"/>
      <c r="M96" s="112">
        <f>'TableH1 CM Youth'!I57</f>
        <v>76380</v>
      </c>
      <c r="N96" s="113"/>
      <c r="O96" s="16"/>
    </row>
    <row r="97" spans="1:15" ht="17.25" customHeight="1">
      <c r="A97" s="105" t="s">
        <v>422</v>
      </c>
      <c r="B97" s="106"/>
      <c r="C97" s="106"/>
      <c r="D97" s="106"/>
      <c r="E97" s="107"/>
      <c r="F97" s="111">
        <f>'TableH1 CM Youth'!J57</f>
        <v>0.36916666666666664</v>
      </c>
      <c r="G97" s="111"/>
      <c r="H97" s="111"/>
      <c r="I97" s="111"/>
      <c r="J97" s="111">
        <f>M97/M98</f>
        <v>0.30385676698966824</v>
      </c>
      <c r="K97" s="111"/>
      <c r="L97" s="111"/>
      <c r="M97" s="112">
        <f>'TableH1 CM Youth'!L57</f>
        <v>9470</v>
      </c>
      <c r="N97" s="113"/>
      <c r="O97" s="16"/>
    </row>
    <row r="98" spans="1:15" ht="17.25" customHeight="1">
      <c r="A98" s="108"/>
      <c r="B98" s="109"/>
      <c r="C98" s="109"/>
      <c r="D98" s="109"/>
      <c r="E98" s="110"/>
      <c r="F98" s="111"/>
      <c r="G98" s="111"/>
      <c r="H98" s="111"/>
      <c r="I98" s="111"/>
      <c r="J98" s="111"/>
      <c r="K98" s="111"/>
      <c r="L98" s="111"/>
      <c r="M98" s="112">
        <f>'TableH1 CM Youth'!M57</f>
        <v>31166</v>
      </c>
      <c r="N98" s="113"/>
      <c r="O98" s="16"/>
    </row>
    <row r="99" ht="12.75" customHeight="1">
      <c r="O99" s="25"/>
    </row>
    <row r="100" ht="12.75">
      <c r="O100" s="25"/>
    </row>
    <row r="101" spans="1:15" ht="12.75">
      <c r="A101" s="114" t="s">
        <v>80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25"/>
    </row>
    <row r="102" spans="1:15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25"/>
    </row>
    <row r="103" spans="1:15" ht="12.75" customHeight="1">
      <c r="A103" s="115"/>
      <c r="B103" s="115"/>
      <c r="C103" s="115"/>
      <c r="D103" s="115"/>
      <c r="E103" s="115"/>
      <c r="F103" s="115" t="s">
        <v>194</v>
      </c>
      <c r="G103" s="115"/>
      <c r="H103" s="115"/>
      <c r="I103" s="115"/>
      <c r="J103" s="115" t="s">
        <v>202</v>
      </c>
      <c r="K103" s="115"/>
      <c r="L103" s="115"/>
      <c r="M103" s="115"/>
      <c r="N103" s="115"/>
      <c r="O103" s="25"/>
    </row>
    <row r="104" spans="1:15" ht="12.75" customHeight="1">
      <c r="A104" s="116" t="s">
        <v>203</v>
      </c>
      <c r="B104" s="116"/>
      <c r="C104" s="116"/>
      <c r="D104" s="116"/>
      <c r="E104" s="116"/>
      <c r="F104" s="111">
        <f>'Table H2 OY'!B55</f>
        <v>0.759241379310345</v>
      </c>
      <c r="G104" s="111"/>
      <c r="H104" s="111"/>
      <c r="I104" s="111"/>
      <c r="J104" s="111">
        <f>M104/M105</f>
        <v>0.7746669955599408</v>
      </c>
      <c r="K104" s="111"/>
      <c r="L104" s="111"/>
      <c r="M104" s="112">
        <f>'Table H2 OY'!D55</f>
        <v>6281</v>
      </c>
      <c r="N104" s="113"/>
      <c r="O104" s="25"/>
    </row>
    <row r="105" spans="1:15" ht="12.75">
      <c r="A105" s="116"/>
      <c r="B105" s="116"/>
      <c r="C105" s="116"/>
      <c r="D105" s="116"/>
      <c r="E105" s="116"/>
      <c r="F105" s="111"/>
      <c r="G105" s="111"/>
      <c r="H105" s="111"/>
      <c r="I105" s="111"/>
      <c r="J105" s="111"/>
      <c r="K105" s="111"/>
      <c r="L105" s="111"/>
      <c r="M105" s="112">
        <f>'Table H2 OY'!E55</f>
        <v>8108</v>
      </c>
      <c r="N105" s="113"/>
      <c r="O105" s="25"/>
    </row>
    <row r="106" spans="1:15" ht="12.75" customHeight="1">
      <c r="A106" s="116" t="s">
        <v>204</v>
      </c>
      <c r="B106" s="116"/>
      <c r="C106" s="116"/>
      <c r="D106" s="116"/>
      <c r="E106" s="116"/>
      <c r="F106" s="111">
        <f>'Table H2 OY'!F55</f>
        <v>0.8365172413793104</v>
      </c>
      <c r="G106" s="111"/>
      <c r="H106" s="111"/>
      <c r="I106" s="111"/>
      <c r="J106" s="111">
        <f>M106/M107</f>
        <v>0.8519864057189734</v>
      </c>
      <c r="K106" s="111"/>
      <c r="L106" s="111"/>
      <c r="M106" s="112">
        <f>'Table H2 OY'!H55</f>
        <v>7270</v>
      </c>
      <c r="N106" s="113"/>
      <c r="O106" s="25"/>
    </row>
    <row r="107" spans="1:15" ht="12.75">
      <c r="A107" s="116"/>
      <c r="B107" s="116"/>
      <c r="C107" s="116"/>
      <c r="D107" s="116"/>
      <c r="E107" s="116"/>
      <c r="F107" s="111"/>
      <c r="G107" s="111"/>
      <c r="H107" s="111"/>
      <c r="I107" s="111"/>
      <c r="J107" s="111"/>
      <c r="K107" s="111"/>
      <c r="L107" s="111"/>
      <c r="M107" s="112">
        <f>'Table H2 OY'!I55</f>
        <v>8533</v>
      </c>
      <c r="N107" s="113"/>
      <c r="O107" s="25"/>
    </row>
    <row r="108" spans="1:15" ht="12.75" customHeight="1">
      <c r="A108" s="105" t="s">
        <v>144</v>
      </c>
      <c r="B108" s="106"/>
      <c r="C108" s="106"/>
      <c r="D108" s="106"/>
      <c r="E108" s="107"/>
      <c r="F108" s="117">
        <f>'Table H2 OY'!J55</f>
        <v>3723.4827586206898</v>
      </c>
      <c r="G108" s="117"/>
      <c r="H108" s="117"/>
      <c r="I108" s="117"/>
      <c r="J108" s="117">
        <f>M108/M109</f>
        <v>3980.428144525944</v>
      </c>
      <c r="K108" s="117"/>
      <c r="L108" s="117"/>
      <c r="M108" s="112">
        <f>'Table H2 OY'!L55</f>
        <v>29303912</v>
      </c>
      <c r="N108" s="113"/>
      <c r="O108" s="25"/>
    </row>
    <row r="109" spans="1:15" ht="12.75" customHeight="1">
      <c r="A109" s="108"/>
      <c r="B109" s="109"/>
      <c r="C109" s="109"/>
      <c r="D109" s="109"/>
      <c r="E109" s="110"/>
      <c r="F109" s="117"/>
      <c r="G109" s="117"/>
      <c r="H109" s="117"/>
      <c r="I109" s="117"/>
      <c r="J109" s="117"/>
      <c r="K109" s="117"/>
      <c r="L109" s="117"/>
      <c r="M109" s="112">
        <f>'Table H2 OY'!M55</f>
        <v>7362</v>
      </c>
      <c r="N109" s="113"/>
      <c r="O109" s="25"/>
    </row>
    <row r="110" spans="1:15" ht="19.5" customHeight="1">
      <c r="A110" s="105" t="s">
        <v>218</v>
      </c>
      <c r="B110" s="106"/>
      <c r="C110" s="106"/>
      <c r="D110" s="106"/>
      <c r="E110" s="107"/>
      <c r="F110" s="111">
        <f>'Table H2 OY'!N55/100</f>
        <v>0.5682758620689655</v>
      </c>
      <c r="G110" s="111"/>
      <c r="H110" s="111"/>
      <c r="I110" s="111"/>
      <c r="J110" s="111">
        <f>M110/M111</f>
        <v>0.5357242146232972</v>
      </c>
      <c r="K110" s="111"/>
      <c r="L110" s="111"/>
      <c r="M110" s="112">
        <f>'Table H2 OY'!P55</f>
        <v>5781</v>
      </c>
      <c r="N110" s="113"/>
      <c r="O110" s="25"/>
    </row>
    <row r="111" spans="1:15" ht="12.75">
      <c r="A111" s="108"/>
      <c r="B111" s="109"/>
      <c r="C111" s="109"/>
      <c r="D111" s="109"/>
      <c r="E111" s="110"/>
      <c r="F111" s="111"/>
      <c r="G111" s="111"/>
      <c r="H111" s="111"/>
      <c r="I111" s="111"/>
      <c r="J111" s="111"/>
      <c r="K111" s="111"/>
      <c r="L111" s="111"/>
      <c r="M111" s="112">
        <f>'Table H2 OY'!Q55</f>
        <v>10791</v>
      </c>
      <c r="N111" s="113"/>
      <c r="O111" s="25"/>
    </row>
    <row r="112" ht="12.75" customHeight="1">
      <c r="O112" s="25"/>
    </row>
    <row r="113" ht="12.75">
      <c r="O113" s="25"/>
    </row>
    <row r="114" spans="1:13" ht="12.75" customHeight="1">
      <c r="A114" s="128" t="s">
        <v>125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6" spans="1:14" ht="27.75" customHeight="1">
      <c r="A116" s="141" t="s">
        <v>206</v>
      </c>
      <c r="B116" s="142"/>
      <c r="C116" s="136" t="s">
        <v>126</v>
      </c>
      <c r="D116" s="136"/>
      <c r="E116" s="136"/>
      <c r="F116" s="136" t="s">
        <v>208</v>
      </c>
      <c r="G116" s="136"/>
      <c r="H116" s="136"/>
      <c r="I116" s="136" t="s">
        <v>209</v>
      </c>
      <c r="J116" s="136"/>
      <c r="K116" s="136"/>
      <c r="L116" s="136" t="s">
        <v>127</v>
      </c>
      <c r="M116" s="136"/>
      <c r="N116" s="136"/>
    </row>
    <row r="117" spans="1:14" ht="21.75" customHeight="1">
      <c r="A117" s="140" t="s">
        <v>203</v>
      </c>
      <c r="B117" s="140"/>
      <c r="C117" s="139">
        <f>D117/D118</f>
        <v>0.7378823529411764</v>
      </c>
      <c r="D117" s="126">
        <f>'Table I'!C55</f>
        <v>1568</v>
      </c>
      <c r="E117" s="127"/>
      <c r="F117" s="139">
        <f>G117/G118</f>
        <v>0.5</v>
      </c>
      <c r="G117" s="126">
        <f>'Table I'!F55</f>
        <v>24</v>
      </c>
      <c r="H117" s="127"/>
      <c r="I117" s="139">
        <f>J117/J118</f>
        <v>0.7273768613974799</v>
      </c>
      <c r="J117" s="126">
        <f>'Table I'!I55</f>
        <v>635</v>
      </c>
      <c r="K117" s="127"/>
      <c r="L117" s="139">
        <f>M117/M118</f>
        <v>0.7744596131968146</v>
      </c>
      <c r="M117" s="126">
        <f>'Table I'!L55</f>
        <v>5446</v>
      </c>
      <c r="N117" s="127"/>
    </row>
    <row r="118" spans="1:14" ht="21.75" customHeight="1">
      <c r="A118" s="140"/>
      <c r="B118" s="140"/>
      <c r="C118" s="139"/>
      <c r="D118" s="126">
        <f>'Table I'!D55</f>
        <v>2125</v>
      </c>
      <c r="E118" s="127"/>
      <c r="F118" s="139"/>
      <c r="G118" s="126">
        <f>'Table I'!G55</f>
        <v>48</v>
      </c>
      <c r="H118" s="127"/>
      <c r="I118" s="139"/>
      <c r="J118" s="126">
        <f>'Table I'!J55</f>
        <v>873</v>
      </c>
      <c r="K118" s="127"/>
      <c r="L118" s="139"/>
      <c r="M118" s="126">
        <f>'Table I'!M55</f>
        <v>7032</v>
      </c>
      <c r="N118" s="127"/>
    </row>
    <row r="119" spans="1:14" ht="21.75" customHeight="1">
      <c r="A119" s="140" t="s">
        <v>204</v>
      </c>
      <c r="B119" s="140"/>
      <c r="C119" s="139">
        <f>D119/D120</f>
        <v>0.8390745501285347</v>
      </c>
      <c r="D119" s="126">
        <f>'Table I'!O55</f>
        <v>1632</v>
      </c>
      <c r="E119" s="127"/>
      <c r="F119" s="139">
        <f>G119/G120</f>
        <v>0.7115384615384616</v>
      </c>
      <c r="G119" s="126">
        <f>'Table I'!R55</f>
        <v>37</v>
      </c>
      <c r="H119" s="127"/>
      <c r="I119" s="139">
        <f>J119/J120</f>
        <v>0.8429752066115702</v>
      </c>
      <c r="J119" s="126">
        <f>'Table I'!U55</f>
        <v>714</v>
      </c>
      <c r="K119" s="127"/>
      <c r="L119" s="139">
        <f>M119/M120</f>
        <v>0.8461743891040192</v>
      </c>
      <c r="M119" s="126">
        <f>'Table I'!X55</f>
        <v>6337</v>
      </c>
      <c r="N119" s="127"/>
    </row>
    <row r="120" spans="1:14" ht="21.75" customHeight="1">
      <c r="A120" s="140"/>
      <c r="B120" s="140"/>
      <c r="C120" s="139"/>
      <c r="D120" s="126">
        <f>'Table I'!P55</f>
        <v>1945</v>
      </c>
      <c r="E120" s="127"/>
      <c r="F120" s="139"/>
      <c r="G120" s="126">
        <f>'Table I'!S55</f>
        <v>52</v>
      </c>
      <c r="H120" s="127"/>
      <c r="I120" s="139"/>
      <c r="J120" s="126">
        <f>'Table I'!V55</f>
        <v>847</v>
      </c>
      <c r="K120" s="127"/>
      <c r="L120" s="139"/>
      <c r="M120" s="126">
        <f>'Table I'!Y55</f>
        <v>7489</v>
      </c>
      <c r="N120" s="127"/>
    </row>
    <row r="121" spans="1:14" ht="21.75" customHeight="1">
      <c r="A121" s="140" t="s">
        <v>144</v>
      </c>
      <c r="B121" s="140"/>
      <c r="C121" s="149">
        <f>D121/D122</f>
        <v>3764.0705275229357</v>
      </c>
      <c r="D121" s="124">
        <f>'Table I'!AA55</f>
        <v>6564539</v>
      </c>
      <c r="E121" s="125"/>
      <c r="F121" s="149">
        <f>G121/G122</f>
        <v>1428.8636363636363</v>
      </c>
      <c r="G121" s="124">
        <f>'Table I'!AD55</f>
        <v>62870</v>
      </c>
      <c r="H121" s="125"/>
      <c r="I121" s="149">
        <f>J121/J122</f>
        <v>3881.983333333333</v>
      </c>
      <c r="J121" s="124">
        <f>'Table I'!AG55</f>
        <v>2795028</v>
      </c>
      <c r="K121" s="125"/>
      <c r="L121" s="149">
        <f>M121/M122</f>
        <v>3832.1477027443725</v>
      </c>
      <c r="M121" s="124">
        <f>'Table I'!AJ55</f>
        <v>24855310</v>
      </c>
      <c r="N121" s="125"/>
    </row>
    <row r="122" spans="1:14" ht="21.75" customHeight="1">
      <c r="A122" s="140"/>
      <c r="B122" s="140"/>
      <c r="C122" s="149"/>
      <c r="D122" s="126">
        <f>'Table I'!AB55</f>
        <v>1744</v>
      </c>
      <c r="E122" s="127"/>
      <c r="F122" s="149"/>
      <c r="G122" s="126">
        <f>'Table I'!AE55</f>
        <v>44</v>
      </c>
      <c r="H122" s="127"/>
      <c r="I122" s="149"/>
      <c r="J122" s="126">
        <f>'Table I'!AH55</f>
        <v>720</v>
      </c>
      <c r="K122" s="127"/>
      <c r="L122" s="149"/>
      <c r="M122" s="126">
        <f>'Table I'!AK55</f>
        <v>6486</v>
      </c>
      <c r="N122" s="127"/>
    </row>
    <row r="123" spans="1:14" ht="21.75" customHeight="1">
      <c r="A123" s="140" t="s">
        <v>218</v>
      </c>
      <c r="B123" s="140"/>
      <c r="C123" s="139">
        <f>D123/D124</f>
        <v>0.5208006279434851</v>
      </c>
      <c r="D123" s="126">
        <f>'Table I'!AM55</f>
        <v>1327</v>
      </c>
      <c r="E123" s="127"/>
      <c r="F123" s="139">
        <f>G123/G124</f>
        <v>0.41818181818181815</v>
      </c>
      <c r="G123" s="126">
        <f>'Table I'!AP55</f>
        <v>23</v>
      </c>
      <c r="H123" s="127"/>
      <c r="I123" s="139">
        <f>J123/J124</f>
        <v>0.5326855123674912</v>
      </c>
      <c r="J123" s="126">
        <f>'Table I'!AS55</f>
        <v>603</v>
      </c>
      <c r="K123" s="127"/>
      <c r="L123" s="139">
        <f>M123/M124</f>
        <v>0.5136378573775879</v>
      </c>
      <c r="M123" s="126">
        <f>'Table I'!AV55</f>
        <v>4689</v>
      </c>
      <c r="N123" s="127"/>
    </row>
    <row r="124" spans="1:14" ht="21.75" customHeight="1">
      <c r="A124" s="140"/>
      <c r="B124" s="140"/>
      <c r="C124" s="139"/>
      <c r="D124" s="126">
        <f>'Table I'!AN55</f>
        <v>2548</v>
      </c>
      <c r="E124" s="127"/>
      <c r="F124" s="139"/>
      <c r="G124" s="126">
        <f>'Table I'!AQ55</f>
        <v>55</v>
      </c>
      <c r="H124" s="127"/>
      <c r="I124" s="139"/>
      <c r="J124" s="126">
        <f>'Table I'!AT55</f>
        <v>1132</v>
      </c>
      <c r="K124" s="127"/>
      <c r="L124" s="139"/>
      <c r="M124" s="126">
        <f>'Table I'!AW55</f>
        <v>9129</v>
      </c>
      <c r="N124" s="127"/>
    </row>
    <row r="126" spans="1:4" ht="12.75">
      <c r="A126" s="10"/>
      <c r="D126" s="10"/>
    </row>
    <row r="127" spans="1:15" ht="12.75">
      <c r="A127" s="128" t="s">
        <v>243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22"/>
    </row>
    <row r="128" ht="12.75">
      <c r="O128" s="13"/>
    </row>
    <row r="129" spans="1:15" ht="27" customHeight="1">
      <c r="A129" s="136"/>
      <c r="B129" s="136"/>
      <c r="C129" s="136"/>
      <c r="D129" s="136"/>
      <c r="E129" s="136"/>
      <c r="F129" s="136" t="s">
        <v>194</v>
      </c>
      <c r="G129" s="136"/>
      <c r="H129" s="136"/>
      <c r="I129" s="136"/>
      <c r="J129" s="136" t="s">
        <v>202</v>
      </c>
      <c r="K129" s="136"/>
      <c r="L129" s="136"/>
      <c r="M129" s="136"/>
      <c r="N129" s="136"/>
      <c r="O129" s="13"/>
    </row>
    <row r="130" spans="1:15" ht="17.25" customHeight="1">
      <c r="A130" s="140" t="s">
        <v>128</v>
      </c>
      <c r="B130" s="140"/>
      <c r="C130" s="140"/>
      <c r="D130" s="140"/>
      <c r="E130" s="140"/>
      <c r="F130" s="139">
        <f>'Table J'!B55</f>
        <v>0.8470689655172414</v>
      </c>
      <c r="G130" s="139"/>
      <c r="H130" s="139"/>
      <c r="I130" s="139"/>
      <c r="J130" s="139">
        <f>M130/M131</f>
        <v>0.8610974512743628</v>
      </c>
      <c r="K130" s="139"/>
      <c r="L130" s="139"/>
      <c r="M130" s="126">
        <f>'Table J'!D55</f>
        <v>71794</v>
      </c>
      <c r="N130" s="127"/>
      <c r="O130" s="16"/>
    </row>
    <row r="131" spans="1:15" ht="17.25" customHeight="1">
      <c r="A131" s="140"/>
      <c r="B131" s="140"/>
      <c r="C131" s="140"/>
      <c r="D131" s="140"/>
      <c r="E131" s="140"/>
      <c r="F131" s="139"/>
      <c r="G131" s="139"/>
      <c r="H131" s="139"/>
      <c r="I131" s="139"/>
      <c r="J131" s="139"/>
      <c r="K131" s="139"/>
      <c r="L131" s="139"/>
      <c r="M131" s="126">
        <f>'Table J'!E55</f>
        <v>83375</v>
      </c>
      <c r="N131" s="127"/>
      <c r="O131" s="16"/>
    </row>
    <row r="132" spans="1:15" ht="17.25" customHeight="1">
      <c r="A132" s="140" t="s">
        <v>129</v>
      </c>
      <c r="B132" s="140"/>
      <c r="C132" s="140"/>
      <c r="D132" s="140"/>
      <c r="E132" s="140"/>
      <c r="F132" s="139">
        <f>'Table J'!F55</f>
        <v>0.6645517241379311</v>
      </c>
      <c r="G132" s="139"/>
      <c r="H132" s="139"/>
      <c r="I132" s="139"/>
      <c r="J132" s="139">
        <f>M132/M133</f>
        <v>0.7411015722967107</v>
      </c>
      <c r="K132" s="139"/>
      <c r="L132" s="139"/>
      <c r="M132" s="126">
        <f>'Table J'!H55</f>
        <v>15366</v>
      </c>
      <c r="N132" s="127"/>
      <c r="O132" s="16"/>
    </row>
    <row r="133" spans="1:15" ht="17.25" customHeight="1">
      <c r="A133" s="140"/>
      <c r="B133" s="140"/>
      <c r="C133" s="140"/>
      <c r="D133" s="140"/>
      <c r="E133" s="140"/>
      <c r="F133" s="139"/>
      <c r="G133" s="139"/>
      <c r="H133" s="139"/>
      <c r="I133" s="139"/>
      <c r="J133" s="139"/>
      <c r="K133" s="139"/>
      <c r="L133" s="139"/>
      <c r="M133" s="126">
        <f>'Table J'!I55</f>
        <v>20734</v>
      </c>
      <c r="N133" s="127"/>
      <c r="O133" s="16"/>
    </row>
    <row r="134" spans="1:15" ht="17.25" customHeight="1">
      <c r="A134" s="129" t="s">
        <v>130</v>
      </c>
      <c r="B134" s="130"/>
      <c r="C134" s="130"/>
      <c r="D134" s="130"/>
      <c r="E134" s="131"/>
      <c r="F134" s="143">
        <f>'Table J'!J55</f>
        <v>0.6878620689655173</v>
      </c>
      <c r="G134" s="144"/>
      <c r="H134" s="144"/>
      <c r="I134" s="145"/>
      <c r="J134" s="139">
        <f>M134/M135</f>
        <v>0.7412458367089747</v>
      </c>
      <c r="K134" s="139"/>
      <c r="L134" s="139"/>
      <c r="M134" s="126">
        <f>'Table J'!L55</f>
        <v>16469</v>
      </c>
      <c r="N134" s="127"/>
      <c r="O134" s="16"/>
    </row>
    <row r="135" spans="1:15" ht="17.25" customHeight="1">
      <c r="A135" s="132"/>
      <c r="B135" s="133"/>
      <c r="C135" s="133"/>
      <c r="D135" s="133"/>
      <c r="E135" s="134"/>
      <c r="F135" s="146"/>
      <c r="G135" s="147"/>
      <c r="H135" s="147"/>
      <c r="I135" s="148"/>
      <c r="J135" s="139"/>
      <c r="K135" s="139"/>
      <c r="L135" s="139"/>
      <c r="M135" s="126">
        <f>'Table J'!M55</f>
        <v>22218</v>
      </c>
      <c r="N135" s="127"/>
      <c r="O135" s="16"/>
    </row>
    <row r="136" spans="1:15" ht="12" customHeight="1">
      <c r="A136" s="51"/>
      <c r="O136" s="25"/>
    </row>
    <row r="137" ht="12.75">
      <c r="O137" s="27"/>
    </row>
    <row r="138" spans="1:13" ht="12.75">
      <c r="A138" s="128" t="s">
        <v>131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1"/>
      <c r="M138" s="11"/>
    </row>
    <row r="140" spans="1:14" ht="27" customHeight="1">
      <c r="A140" s="141" t="s">
        <v>206</v>
      </c>
      <c r="B140" s="142"/>
      <c r="C140" s="136" t="s">
        <v>126</v>
      </c>
      <c r="D140" s="136"/>
      <c r="E140" s="136"/>
      <c r="F140" s="136" t="s">
        <v>209</v>
      </c>
      <c r="G140" s="136" t="s">
        <v>209</v>
      </c>
      <c r="H140" s="136"/>
      <c r="I140" s="136"/>
      <c r="J140" s="136"/>
      <c r="K140" s="136" t="s">
        <v>127</v>
      </c>
      <c r="L140" s="136"/>
      <c r="M140" s="136"/>
      <c r="N140" s="136"/>
    </row>
    <row r="141" spans="1:14" ht="21.75" customHeight="1">
      <c r="A141" s="140" t="s">
        <v>128</v>
      </c>
      <c r="B141" s="140"/>
      <c r="C141" s="139">
        <f>E141/E142</f>
        <v>0.8180694344287628</v>
      </c>
      <c r="D141" s="139"/>
      <c r="E141" s="126">
        <f>'Table K'!C55</f>
        <v>15882</v>
      </c>
      <c r="F141" s="127"/>
      <c r="G141" s="139">
        <f>I141/I142</f>
        <v>0.8689099578012824</v>
      </c>
      <c r="H141" s="139"/>
      <c r="I141" s="126">
        <f>'Table K'!F55</f>
        <v>15855</v>
      </c>
      <c r="J141" s="127"/>
      <c r="K141" s="139">
        <f>M141/M142</f>
        <v>0.823159434422233</v>
      </c>
      <c r="L141" s="139"/>
      <c r="M141" s="126">
        <f>'Table K'!I55</f>
        <v>16883</v>
      </c>
      <c r="N141" s="127"/>
    </row>
    <row r="142" spans="1:14" ht="21.75" customHeight="1">
      <c r="A142" s="140"/>
      <c r="B142" s="140"/>
      <c r="C142" s="139"/>
      <c r="D142" s="139"/>
      <c r="E142" s="126">
        <f>'Table K'!D55</f>
        <v>19414</v>
      </c>
      <c r="F142" s="127"/>
      <c r="G142" s="139"/>
      <c r="H142" s="139"/>
      <c r="I142" s="126">
        <f>'Table K'!G55</f>
        <v>18247</v>
      </c>
      <c r="J142" s="127"/>
      <c r="K142" s="139"/>
      <c r="L142" s="139"/>
      <c r="M142" s="126">
        <f>'Table K'!J55</f>
        <v>20510</v>
      </c>
      <c r="N142" s="127"/>
    </row>
    <row r="143" spans="1:14" ht="27" customHeight="1">
      <c r="A143" s="140" t="s">
        <v>129</v>
      </c>
      <c r="B143" s="140"/>
      <c r="C143" s="139">
        <f>E143/E144</f>
        <v>0.7121078214759169</v>
      </c>
      <c r="D143" s="139"/>
      <c r="E143" s="126">
        <f>'Table K'!L55</f>
        <v>3223</v>
      </c>
      <c r="F143" s="127"/>
      <c r="G143" s="139">
        <f>I143/I144</f>
        <v>0.7996080352768251</v>
      </c>
      <c r="H143" s="139"/>
      <c r="I143" s="126">
        <f>'Table K'!O55</f>
        <v>3264</v>
      </c>
      <c r="J143" s="127"/>
      <c r="K143" s="139">
        <f>M143/M144</f>
        <v>0.5460732984293194</v>
      </c>
      <c r="L143" s="139"/>
      <c r="M143" s="126">
        <f>'Table K'!R55</f>
        <v>3129</v>
      </c>
      <c r="N143" s="127"/>
    </row>
    <row r="144" spans="1:14" ht="27" customHeight="1">
      <c r="A144" s="140"/>
      <c r="B144" s="140"/>
      <c r="C144" s="139"/>
      <c r="D144" s="139"/>
      <c r="E144" s="126">
        <f>'Table K'!M55</f>
        <v>4526</v>
      </c>
      <c r="F144" s="127"/>
      <c r="G144" s="139"/>
      <c r="H144" s="139"/>
      <c r="I144" s="126">
        <f>'Table K'!P55</f>
        <v>4082</v>
      </c>
      <c r="J144" s="127"/>
      <c r="K144" s="139"/>
      <c r="L144" s="139"/>
      <c r="M144" s="126">
        <f>'Table K'!S55</f>
        <v>5730</v>
      </c>
      <c r="N144" s="127"/>
    </row>
    <row r="145" spans="1:14" ht="21.75" customHeight="1">
      <c r="A145" s="140" t="s">
        <v>130</v>
      </c>
      <c r="B145" s="140"/>
      <c r="C145" s="139">
        <f>E145/E146</f>
        <v>0.7130301032740057</v>
      </c>
      <c r="D145" s="139"/>
      <c r="E145" s="126">
        <f>'Table K'!U55</f>
        <v>3245</v>
      </c>
      <c r="F145" s="127"/>
      <c r="G145" s="139">
        <f>I145/I146</f>
        <v>0.7011847301448003</v>
      </c>
      <c r="H145" s="139"/>
      <c r="I145" s="126">
        <f>'Table K'!X55</f>
        <v>3196</v>
      </c>
      <c r="J145" s="127"/>
      <c r="K145" s="139">
        <f>M145/M146</f>
        <v>0.7058465286236297</v>
      </c>
      <c r="L145" s="139"/>
      <c r="M145" s="126">
        <f>'Table K'!AA55</f>
        <v>5795</v>
      </c>
      <c r="N145" s="127"/>
    </row>
    <row r="146" spans="1:14" ht="21.75" customHeight="1">
      <c r="A146" s="140"/>
      <c r="B146" s="140"/>
      <c r="C146" s="139"/>
      <c r="D146" s="139"/>
      <c r="E146" s="126">
        <f>'Table K'!V55</f>
        <v>4551</v>
      </c>
      <c r="F146" s="127"/>
      <c r="G146" s="139"/>
      <c r="H146" s="139"/>
      <c r="I146" s="126">
        <f>'Table K'!Y55</f>
        <v>4558</v>
      </c>
      <c r="J146" s="127"/>
      <c r="K146" s="139"/>
      <c r="L146" s="139"/>
      <c r="M146" s="126">
        <f>'Table K'!AB55</f>
        <v>8210</v>
      </c>
      <c r="N146" s="127"/>
    </row>
    <row r="148" spans="1:4" ht="12.75">
      <c r="A148" s="10"/>
      <c r="D148" s="10"/>
    </row>
    <row r="149" spans="1:14" ht="12.75">
      <c r="A149" s="128" t="s">
        <v>132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1" spans="1:14" ht="153" customHeight="1">
      <c r="A151" s="119"/>
      <c r="B151" s="119"/>
      <c r="C151" s="119"/>
      <c r="D151" s="136" t="s">
        <v>133</v>
      </c>
      <c r="E151" s="136"/>
      <c r="F151" s="136" t="s">
        <v>134</v>
      </c>
      <c r="G151" s="136"/>
      <c r="H151" s="136" t="s">
        <v>135</v>
      </c>
      <c r="I151" s="136"/>
      <c r="J151" s="136" t="s">
        <v>244</v>
      </c>
      <c r="K151" s="136"/>
      <c r="L151" s="136"/>
      <c r="M151" s="137" t="s">
        <v>136</v>
      </c>
      <c r="N151" s="138"/>
    </row>
    <row r="152" spans="1:15" ht="17.25" customHeight="1">
      <c r="A152" s="129" t="s">
        <v>137</v>
      </c>
      <c r="B152" s="130"/>
      <c r="C152" s="131"/>
      <c r="D152" s="135">
        <f>E152/E153</f>
        <v>0.8379921281384397</v>
      </c>
      <c r="E152" s="15">
        <f>TableL!C56</f>
        <v>229728</v>
      </c>
      <c r="F152" s="123">
        <f>G152/G153</f>
        <v>3517.860795115969</v>
      </c>
      <c r="G152" s="21">
        <f>TableL!F56</f>
        <v>915041325</v>
      </c>
      <c r="H152" s="135">
        <f>I152/I153</f>
        <v>0.005676019620198426</v>
      </c>
      <c r="I152" s="15">
        <f>TableL!I56</f>
        <v>2297</v>
      </c>
      <c r="J152" s="123">
        <f>K152/K153</f>
        <v>5822.963658520005</v>
      </c>
      <c r="K152" s="124">
        <f>TableL!L56</f>
        <v>2312747237</v>
      </c>
      <c r="L152" s="125"/>
      <c r="M152" s="135">
        <f>N152/N153</f>
        <v>0.36012861736334406</v>
      </c>
      <c r="N152" s="15">
        <f>TableL!O56</f>
        <v>21392</v>
      </c>
      <c r="O152" s="28"/>
    </row>
    <row r="153" spans="1:14" ht="17.25" customHeight="1">
      <c r="A153" s="132"/>
      <c r="B153" s="133"/>
      <c r="C153" s="134"/>
      <c r="D153" s="135"/>
      <c r="E153" s="15">
        <f>TableL!D56</f>
        <v>274141</v>
      </c>
      <c r="F153" s="123"/>
      <c r="G153" s="15">
        <f>TableL!G56</f>
        <v>260113</v>
      </c>
      <c r="H153" s="135"/>
      <c r="I153" s="15">
        <f>TableL!J56</f>
        <v>404685</v>
      </c>
      <c r="J153" s="123"/>
      <c r="K153" s="126">
        <f>TableL!M56</f>
        <v>397177</v>
      </c>
      <c r="L153" s="127"/>
      <c r="M153" s="135"/>
      <c r="N153" s="15">
        <f>TableL!P56</f>
        <v>59401</v>
      </c>
    </row>
    <row r="154" spans="1:15" ht="17.25" customHeight="1">
      <c r="A154" s="129" t="s">
        <v>138</v>
      </c>
      <c r="B154" s="130"/>
      <c r="C154" s="131"/>
      <c r="D154" s="135">
        <f>E154/E155</f>
        <v>0.8683116864343691</v>
      </c>
      <c r="E154" s="15">
        <f>TableL!R56</f>
        <v>120137</v>
      </c>
      <c r="F154" s="135">
        <f>G154/G155</f>
        <v>1.039496969059479</v>
      </c>
      <c r="G154" s="15">
        <f>TableL!U56</f>
        <v>1806041219</v>
      </c>
      <c r="H154" s="135">
        <f>I154/I155</f>
        <v>0.013791212020295021</v>
      </c>
      <c r="I154" s="15">
        <f>TableL!X56</f>
        <v>2112</v>
      </c>
      <c r="J154" s="123">
        <f>K154/K155</f>
        <v>6956.507321512843</v>
      </c>
      <c r="K154" s="124">
        <f>TableL!AA56</f>
        <v>1031858731</v>
      </c>
      <c r="L154" s="125"/>
      <c r="M154" s="135">
        <f>N154/N155</f>
        <v>0.38727126895599784</v>
      </c>
      <c r="N154" s="15">
        <f>TableL!AD56</f>
        <v>20762</v>
      </c>
      <c r="O154" s="28"/>
    </row>
    <row r="155" spans="1:14" ht="17.25" customHeight="1">
      <c r="A155" s="132"/>
      <c r="B155" s="133"/>
      <c r="C155" s="134"/>
      <c r="D155" s="135"/>
      <c r="E155" s="15">
        <f>TableL!S56</f>
        <v>138357</v>
      </c>
      <c r="F155" s="135"/>
      <c r="G155" s="15">
        <f>TableL!V56</f>
        <v>1737418456</v>
      </c>
      <c r="H155" s="135"/>
      <c r="I155" s="15">
        <f>TableL!Y56</f>
        <v>153141</v>
      </c>
      <c r="J155" s="123"/>
      <c r="K155" s="126">
        <f>TableL!AB56</f>
        <v>148330</v>
      </c>
      <c r="L155" s="127"/>
      <c r="M155" s="135"/>
      <c r="N155" s="15">
        <f>TableL!AE56</f>
        <v>53611</v>
      </c>
    </row>
    <row r="156" spans="1:15" ht="17.25" customHeight="1">
      <c r="A156" s="129" t="s">
        <v>139</v>
      </c>
      <c r="B156" s="130"/>
      <c r="C156" s="131"/>
      <c r="D156" s="135">
        <f>E156/E157</f>
        <v>0.7860646599777035</v>
      </c>
      <c r="E156" s="15">
        <f>TableL!AG56</f>
        <v>7051</v>
      </c>
      <c r="F156" s="123">
        <f>G156/G157</f>
        <v>3889.5704792332267</v>
      </c>
      <c r="G156" s="21">
        <f>TableL!AJ56</f>
        <v>30435889</v>
      </c>
      <c r="H156" s="135">
        <f>I156/I157</f>
        <v>0.022944550669216062</v>
      </c>
      <c r="I156" s="15">
        <f>TableL!AM56</f>
        <v>144</v>
      </c>
      <c r="J156" s="123">
        <f>K156/K157</f>
        <v>2970.805721528155</v>
      </c>
      <c r="K156" s="124">
        <f>TableL!AP56</f>
        <v>16407760</v>
      </c>
      <c r="L156" s="125"/>
      <c r="M156" s="17"/>
      <c r="N156" s="17"/>
      <c r="O156" s="29"/>
    </row>
    <row r="157" spans="1:14" ht="17.25" customHeight="1">
      <c r="A157" s="132"/>
      <c r="B157" s="133"/>
      <c r="C157" s="134"/>
      <c r="D157" s="135"/>
      <c r="E157" s="15">
        <f>TableL!AH56</f>
        <v>8970</v>
      </c>
      <c r="F157" s="123"/>
      <c r="G157" s="15">
        <f>TableL!AK56</f>
        <v>7825</v>
      </c>
      <c r="H157" s="135"/>
      <c r="I157" s="15">
        <f>TableL!AN56</f>
        <v>6276</v>
      </c>
      <c r="J157" s="123"/>
      <c r="K157" s="126">
        <f>TableL!AQ56</f>
        <v>5523</v>
      </c>
      <c r="L157" s="127"/>
      <c r="M157" s="17"/>
      <c r="N157" s="17"/>
    </row>
    <row r="160" spans="1:14" ht="12.75">
      <c r="A160" s="128" t="s">
        <v>140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2" spans="1:14" s="10" customFormat="1" ht="17.25" customHeight="1">
      <c r="A162" s="119"/>
      <c r="B162" s="119"/>
      <c r="C162" s="119"/>
      <c r="D162" s="119"/>
      <c r="E162" s="120" t="s">
        <v>141</v>
      </c>
      <c r="F162" s="120"/>
      <c r="G162" s="120"/>
      <c r="H162" s="120"/>
      <c r="I162" s="120"/>
      <c r="J162" s="120" t="s">
        <v>142</v>
      </c>
      <c r="K162" s="120"/>
      <c r="L162" s="120"/>
      <c r="M162" s="120"/>
      <c r="N162" s="120"/>
    </row>
    <row r="163" spans="1:14" ht="17.25" customHeight="1">
      <c r="A163" s="104" t="s">
        <v>228</v>
      </c>
      <c r="B163" s="104"/>
      <c r="C163" s="104"/>
      <c r="D163" s="104"/>
      <c r="E163" s="101">
        <f>TableM!F56</f>
        <v>2803700</v>
      </c>
      <c r="F163" s="118"/>
      <c r="G163" s="118"/>
      <c r="H163" s="118"/>
      <c r="I163" s="118"/>
      <c r="J163" s="118">
        <f>TableM!G56</f>
        <v>1985180</v>
      </c>
      <c r="K163" s="118"/>
      <c r="L163" s="118"/>
      <c r="M163" s="118"/>
      <c r="N163" s="118"/>
    </row>
    <row r="164" spans="1:14" ht="17.25" customHeight="1">
      <c r="A164" s="104" t="s">
        <v>138</v>
      </c>
      <c r="B164" s="104"/>
      <c r="C164" s="104"/>
      <c r="D164" s="104"/>
      <c r="E164" s="118">
        <f>TableM!H56</f>
        <v>396158</v>
      </c>
      <c r="F164" s="118"/>
      <c r="G164" s="118"/>
      <c r="H164" s="118"/>
      <c r="I164" s="118"/>
      <c r="J164" s="118">
        <f>TableM!I56</f>
        <v>234059</v>
      </c>
      <c r="K164" s="118"/>
      <c r="L164" s="118"/>
      <c r="M164" s="118"/>
      <c r="N164" s="118"/>
    </row>
    <row r="165" spans="1:14" ht="17.25" customHeight="1">
      <c r="A165" s="104" t="s">
        <v>260</v>
      </c>
      <c r="B165" s="104"/>
      <c r="C165" s="104"/>
      <c r="D165" s="104"/>
      <c r="E165" s="118">
        <f>TableM!J56</f>
        <v>249060</v>
      </c>
      <c r="F165" s="118"/>
      <c r="G165" s="118"/>
      <c r="H165" s="118"/>
      <c r="I165" s="118"/>
      <c r="J165" s="118">
        <f>TableM!K56</f>
        <v>110755</v>
      </c>
      <c r="K165" s="118"/>
      <c r="L165" s="118"/>
      <c r="M165" s="118"/>
      <c r="N165" s="118"/>
    </row>
    <row r="166" spans="1:14" ht="17.25" customHeight="1">
      <c r="A166" s="122" t="s">
        <v>139</v>
      </c>
      <c r="B166" s="122"/>
      <c r="C166" s="122"/>
      <c r="D166" s="122"/>
      <c r="E166" s="118">
        <f>TableM!N56</f>
        <v>55092</v>
      </c>
      <c r="F166" s="118"/>
      <c r="G166" s="118"/>
      <c r="H166" s="118"/>
      <c r="I166" s="118"/>
      <c r="J166" s="118">
        <f>TableM!O56</f>
        <v>25016</v>
      </c>
      <c r="K166" s="118"/>
      <c r="L166" s="118"/>
      <c r="M166" s="118"/>
      <c r="N166" s="118"/>
    </row>
    <row r="167" spans="1:14" ht="17.25" customHeight="1">
      <c r="A167" s="122" t="s">
        <v>143</v>
      </c>
      <c r="B167" s="122"/>
      <c r="C167" s="122"/>
      <c r="D167" s="122"/>
      <c r="E167" s="118">
        <f>TableM!L56</f>
        <v>154290</v>
      </c>
      <c r="F167" s="118"/>
      <c r="G167" s="118"/>
      <c r="H167" s="118"/>
      <c r="I167" s="118"/>
      <c r="J167" s="118">
        <f>TableM!M56</f>
        <v>66935</v>
      </c>
      <c r="K167" s="118"/>
      <c r="L167" s="118"/>
      <c r="M167" s="118"/>
      <c r="N167" s="118"/>
    </row>
    <row r="168" spans="1:14" ht="16.5" customHeight="1">
      <c r="A168" s="102" t="s">
        <v>245</v>
      </c>
      <c r="B168" s="102"/>
      <c r="C168" s="102"/>
      <c r="D168" s="102"/>
      <c r="E168" s="103">
        <f>SUM(E163:E165)</f>
        <v>3448918</v>
      </c>
      <c r="F168" s="121"/>
      <c r="G168" s="121"/>
      <c r="H168" s="121"/>
      <c r="I168" s="121"/>
      <c r="J168" s="103">
        <f>SUM(J163:J165)</f>
        <v>2329994</v>
      </c>
      <c r="K168" s="121"/>
      <c r="L168" s="121"/>
      <c r="M168" s="121"/>
      <c r="N168" s="121"/>
    </row>
    <row r="169" ht="6.75" customHeight="1">
      <c r="D169" s="10"/>
    </row>
    <row r="170" ht="12.75">
      <c r="A170" s="46" t="s">
        <v>0</v>
      </c>
    </row>
    <row r="171" ht="13.5" customHeight="1">
      <c r="A171" s="46" t="s">
        <v>261</v>
      </c>
    </row>
    <row r="172" ht="12.75">
      <c r="A172" s="65"/>
    </row>
  </sheetData>
  <mergeCells count="448">
    <mergeCell ref="J165:N165"/>
    <mergeCell ref="A26:N27"/>
    <mergeCell ref="A28:M28"/>
    <mergeCell ref="A30:B30"/>
    <mergeCell ref="C30:E30"/>
    <mergeCell ref="F30:H30"/>
    <mergeCell ref="I30:K30"/>
    <mergeCell ref="L30:N30"/>
    <mergeCell ref="A31:B32"/>
    <mergeCell ref="C31:C32"/>
    <mergeCell ref="A2:N2"/>
    <mergeCell ref="A4:N4"/>
    <mergeCell ref="A6:M6"/>
    <mergeCell ref="A8:B8"/>
    <mergeCell ref="C8:D8"/>
    <mergeCell ref="E8:F8"/>
    <mergeCell ref="G8:H8"/>
    <mergeCell ref="I8:J8"/>
    <mergeCell ref="K8:L8"/>
    <mergeCell ref="M8:N8"/>
    <mergeCell ref="A9:B9"/>
    <mergeCell ref="C9:D9"/>
    <mergeCell ref="E9:F9"/>
    <mergeCell ref="G9:H9"/>
    <mergeCell ref="I9:J9"/>
    <mergeCell ref="K9:L9"/>
    <mergeCell ref="M9:N9"/>
    <mergeCell ref="I10:J10"/>
    <mergeCell ref="K10:L10"/>
    <mergeCell ref="M10:N10"/>
    <mergeCell ref="A12:N12"/>
    <mergeCell ref="A10:B10"/>
    <mergeCell ref="C10:D10"/>
    <mergeCell ref="E10:F10"/>
    <mergeCell ref="G10:H10"/>
    <mergeCell ref="A13:G13"/>
    <mergeCell ref="A14:N14"/>
    <mergeCell ref="A16:E16"/>
    <mergeCell ref="F16:I16"/>
    <mergeCell ref="J16:N16"/>
    <mergeCell ref="A17:E18"/>
    <mergeCell ref="F17:I18"/>
    <mergeCell ref="J17:L18"/>
    <mergeCell ref="M17:N17"/>
    <mergeCell ref="M18:N18"/>
    <mergeCell ref="A19:E20"/>
    <mergeCell ref="F19:I20"/>
    <mergeCell ref="J19:L20"/>
    <mergeCell ref="M19:N19"/>
    <mergeCell ref="M20:N20"/>
    <mergeCell ref="A21:E22"/>
    <mergeCell ref="F21:I22"/>
    <mergeCell ref="J21:L22"/>
    <mergeCell ref="M21:N21"/>
    <mergeCell ref="M22:N22"/>
    <mergeCell ref="A23:E24"/>
    <mergeCell ref="F23:I24"/>
    <mergeCell ref="J23:L24"/>
    <mergeCell ref="M23:N23"/>
    <mergeCell ref="M24:N24"/>
    <mergeCell ref="M31:N31"/>
    <mergeCell ref="D32:E32"/>
    <mergeCell ref="G32:H32"/>
    <mergeCell ref="J32:K32"/>
    <mergeCell ref="M32:N32"/>
    <mergeCell ref="G31:H31"/>
    <mergeCell ref="I31:I32"/>
    <mergeCell ref="J31:K31"/>
    <mergeCell ref="L31:L32"/>
    <mergeCell ref="D31:E31"/>
    <mergeCell ref="A33:B34"/>
    <mergeCell ref="C33:C34"/>
    <mergeCell ref="D33:E33"/>
    <mergeCell ref="F33:F34"/>
    <mergeCell ref="F31:F32"/>
    <mergeCell ref="M33:N33"/>
    <mergeCell ref="D34:E34"/>
    <mergeCell ref="G34:H34"/>
    <mergeCell ref="J34:K34"/>
    <mergeCell ref="M34:N34"/>
    <mergeCell ref="G33:H33"/>
    <mergeCell ref="I33:I34"/>
    <mergeCell ref="J33:K33"/>
    <mergeCell ref="L33:L34"/>
    <mergeCell ref="A35:B36"/>
    <mergeCell ref="C35:C36"/>
    <mergeCell ref="D35:E35"/>
    <mergeCell ref="F35:F36"/>
    <mergeCell ref="M35:N35"/>
    <mergeCell ref="D36:E36"/>
    <mergeCell ref="G36:H36"/>
    <mergeCell ref="J36:K36"/>
    <mergeCell ref="M36:N36"/>
    <mergeCell ref="G35:H35"/>
    <mergeCell ref="I35:I36"/>
    <mergeCell ref="J35:K35"/>
    <mergeCell ref="L35:L36"/>
    <mergeCell ref="A37:B38"/>
    <mergeCell ref="C37:C38"/>
    <mergeCell ref="D37:E37"/>
    <mergeCell ref="F37:F38"/>
    <mergeCell ref="M37:N37"/>
    <mergeCell ref="D38:E38"/>
    <mergeCell ref="G38:H38"/>
    <mergeCell ref="J38:K38"/>
    <mergeCell ref="M38:N38"/>
    <mergeCell ref="G37:H37"/>
    <mergeCell ref="I37:I38"/>
    <mergeCell ref="J37:K37"/>
    <mergeCell ref="L37:L38"/>
    <mergeCell ref="A41:N41"/>
    <mergeCell ref="A43:D43"/>
    <mergeCell ref="E43:I43"/>
    <mergeCell ref="J43:N43"/>
    <mergeCell ref="A44:D45"/>
    <mergeCell ref="E44:G45"/>
    <mergeCell ref="H44:I44"/>
    <mergeCell ref="J44:L45"/>
    <mergeCell ref="M44:N44"/>
    <mergeCell ref="H45:I45"/>
    <mergeCell ref="M45:N45"/>
    <mergeCell ref="A46:D47"/>
    <mergeCell ref="E46:G47"/>
    <mergeCell ref="H46:I46"/>
    <mergeCell ref="J46:L47"/>
    <mergeCell ref="M46:N46"/>
    <mergeCell ref="H47:I47"/>
    <mergeCell ref="M47:N47"/>
    <mergeCell ref="M48:N48"/>
    <mergeCell ref="H49:I49"/>
    <mergeCell ref="M49:N49"/>
    <mergeCell ref="A53:N53"/>
    <mergeCell ref="A48:D49"/>
    <mergeCell ref="E48:G49"/>
    <mergeCell ref="H48:I48"/>
    <mergeCell ref="J48:L49"/>
    <mergeCell ref="A55:E55"/>
    <mergeCell ref="F55:I55"/>
    <mergeCell ref="J55:N55"/>
    <mergeCell ref="A56:E57"/>
    <mergeCell ref="F56:I57"/>
    <mergeCell ref="J56:L57"/>
    <mergeCell ref="M56:N56"/>
    <mergeCell ref="M57:N57"/>
    <mergeCell ref="A58:E59"/>
    <mergeCell ref="F58:I59"/>
    <mergeCell ref="J58:L59"/>
    <mergeCell ref="M58:N58"/>
    <mergeCell ref="M59:N59"/>
    <mergeCell ref="A60:E61"/>
    <mergeCell ref="F60:I61"/>
    <mergeCell ref="J60:L61"/>
    <mergeCell ref="M60:N60"/>
    <mergeCell ref="M61:N61"/>
    <mergeCell ref="A62:E63"/>
    <mergeCell ref="F62:I63"/>
    <mergeCell ref="J62:L63"/>
    <mergeCell ref="M62:N62"/>
    <mergeCell ref="M63:N63"/>
    <mergeCell ref="A66:M66"/>
    <mergeCell ref="A68:B68"/>
    <mergeCell ref="C68:E68"/>
    <mergeCell ref="F68:H68"/>
    <mergeCell ref="I68:K68"/>
    <mergeCell ref="L68:N68"/>
    <mergeCell ref="A69:B70"/>
    <mergeCell ref="C69:C70"/>
    <mergeCell ref="D69:E69"/>
    <mergeCell ref="F69:F70"/>
    <mergeCell ref="M69:N69"/>
    <mergeCell ref="D70:E70"/>
    <mergeCell ref="G70:H70"/>
    <mergeCell ref="J70:K70"/>
    <mergeCell ref="M70:N70"/>
    <mergeCell ref="G69:H69"/>
    <mergeCell ref="I69:I70"/>
    <mergeCell ref="J69:K69"/>
    <mergeCell ref="L69:L70"/>
    <mergeCell ref="A71:B72"/>
    <mergeCell ref="C71:C72"/>
    <mergeCell ref="D71:E71"/>
    <mergeCell ref="F71:F72"/>
    <mergeCell ref="M71:N71"/>
    <mergeCell ref="D72:E72"/>
    <mergeCell ref="G72:H72"/>
    <mergeCell ref="J72:K72"/>
    <mergeCell ref="M72:N72"/>
    <mergeCell ref="G71:H71"/>
    <mergeCell ref="I71:I72"/>
    <mergeCell ref="J71:K71"/>
    <mergeCell ref="L71:L72"/>
    <mergeCell ref="A73:B74"/>
    <mergeCell ref="C73:C74"/>
    <mergeCell ref="D73:E73"/>
    <mergeCell ref="F73:F74"/>
    <mergeCell ref="M73:N73"/>
    <mergeCell ref="D74:E74"/>
    <mergeCell ref="G74:H74"/>
    <mergeCell ref="J74:K74"/>
    <mergeCell ref="M74:N74"/>
    <mergeCell ref="G73:H73"/>
    <mergeCell ref="I73:I74"/>
    <mergeCell ref="J73:K73"/>
    <mergeCell ref="L73:L74"/>
    <mergeCell ref="A75:B76"/>
    <mergeCell ref="C75:C76"/>
    <mergeCell ref="D75:E75"/>
    <mergeCell ref="F75:F76"/>
    <mergeCell ref="M75:N75"/>
    <mergeCell ref="D76:E76"/>
    <mergeCell ref="G76:H76"/>
    <mergeCell ref="J76:K76"/>
    <mergeCell ref="M76:N76"/>
    <mergeCell ref="G75:H75"/>
    <mergeCell ref="I75:I76"/>
    <mergeCell ref="J75:K75"/>
    <mergeCell ref="L75:L76"/>
    <mergeCell ref="A79:N79"/>
    <mergeCell ref="A81:D81"/>
    <mergeCell ref="E81:I81"/>
    <mergeCell ref="J81:N81"/>
    <mergeCell ref="A82:D83"/>
    <mergeCell ref="E82:F83"/>
    <mergeCell ref="G82:I82"/>
    <mergeCell ref="J82:K83"/>
    <mergeCell ref="L82:N82"/>
    <mergeCell ref="G83:I83"/>
    <mergeCell ref="L83:N83"/>
    <mergeCell ref="A84:D85"/>
    <mergeCell ref="E84:F85"/>
    <mergeCell ref="G84:I84"/>
    <mergeCell ref="J84:K85"/>
    <mergeCell ref="L84:N84"/>
    <mergeCell ref="G85:I85"/>
    <mergeCell ref="L85:N85"/>
    <mergeCell ref="L86:N86"/>
    <mergeCell ref="G87:I87"/>
    <mergeCell ref="L87:N87"/>
    <mergeCell ref="A90:N90"/>
    <mergeCell ref="A86:D87"/>
    <mergeCell ref="E86:F87"/>
    <mergeCell ref="G86:I86"/>
    <mergeCell ref="J86:K87"/>
    <mergeCell ref="A92:E92"/>
    <mergeCell ref="F92:I92"/>
    <mergeCell ref="J92:N92"/>
    <mergeCell ref="A93:E94"/>
    <mergeCell ref="F93:I94"/>
    <mergeCell ref="J93:L94"/>
    <mergeCell ref="M93:N93"/>
    <mergeCell ref="M94:N94"/>
    <mergeCell ref="A95:E96"/>
    <mergeCell ref="F95:I96"/>
    <mergeCell ref="J95:L96"/>
    <mergeCell ref="M95:N95"/>
    <mergeCell ref="M96:N96"/>
    <mergeCell ref="A97:E98"/>
    <mergeCell ref="F97:I98"/>
    <mergeCell ref="J97:L98"/>
    <mergeCell ref="M97:N97"/>
    <mergeCell ref="M98:N98"/>
    <mergeCell ref="A114:M114"/>
    <mergeCell ref="A116:B116"/>
    <mergeCell ref="C116:E116"/>
    <mergeCell ref="F116:H116"/>
    <mergeCell ref="I116:K116"/>
    <mergeCell ref="L116:N116"/>
    <mergeCell ref="A117:B118"/>
    <mergeCell ref="C117:C118"/>
    <mergeCell ref="D117:E117"/>
    <mergeCell ref="F117:F118"/>
    <mergeCell ref="M117:N117"/>
    <mergeCell ref="D118:E118"/>
    <mergeCell ref="G118:H118"/>
    <mergeCell ref="J118:K118"/>
    <mergeCell ref="M118:N118"/>
    <mergeCell ref="G117:H117"/>
    <mergeCell ref="I117:I118"/>
    <mergeCell ref="J117:K117"/>
    <mergeCell ref="L117:L118"/>
    <mergeCell ref="A119:B120"/>
    <mergeCell ref="C119:C120"/>
    <mergeCell ref="D119:E119"/>
    <mergeCell ref="F119:F120"/>
    <mergeCell ref="M119:N119"/>
    <mergeCell ref="D120:E120"/>
    <mergeCell ref="G120:H120"/>
    <mergeCell ref="J120:K120"/>
    <mergeCell ref="M120:N120"/>
    <mergeCell ref="G119:H119"/>
    <mergeCell ref="I119:I120"/>
    <mergeCell ref="J119:K119"/>
    <mergeCell ref="L119:L120"/>
    <mergeCell ref="A121:B122"/>
    <mergeCell ref="C121:C122"/>
    <mergeCell ref="D121:E121"/>
    <mergeCell ref="F121:F122"/>
    <mergeCell ref="M121:N121"/>
    <mergeCell ref="D122:E122"/>
    <mergeCell ref="G122:H122"/>
    <mergeCell ref="J122:K122"/>
    <mergeCell ref="M122:N122"/>
    <mergeCell ref="G121:H121"/>
    <mergeCell ref="I121:I122"/>
    <mergeCell ref="J121:K121"/>
    <mergeCell ref="L121:L122"/>
    <mergeCell ref="A123:B124"/>
    <mergeCell ref="C123:C124"/>
    <mergeCell ref="D123:E123"/>
    <mergeCell ref="F123:F124"/>
    <mergeCell ref="M123:N123"/>
    <mergeCell ref="D124:E124"/>
    <mergeCell ref="G124:H124"/>
    <mergeCell ref="J124:K124"/>
    <mergeCell ref="M124:N124"/>
    <mergeCell ref="G123:H123"/>
    <mergeCell ref="I123:I124"/>
    <mergeCell ref="J123:K123"/>
    <mergeCell ref="L123:L124"/>
    <mergeCell ref="A127:N127"/>
    <mergeCell ref="A129:E129"/>
    <mergeCell ref="F129:I129"/>
    <mergeCell ref="J129:N129"/>
    <mergeCell ref="A130:E131"/>
    <mergeCell ref="F130:I131"/>
    <mergeCell ref="J130:L131"/>
    <mergeCell ref="M130:N130"/>
    <mergeCell ref="M131:N131"/>
    <mergeCell ref="A132:E133"/>
    <mergeCell ref="F132:I133"/>
    <mergeCell ref="J132:L133"/>
    <mergeCell ref="M132:N132"/>
    <mergeCell ref="M133:N133"/>
    <mergeCell ref="A134:E135"/>
    <mergeCell ref="F134:I135"/>
    <mergeCell ref="J134:L135"/>
    <mergeCell ref="M134:N134"/>
    <mergeCell ref="M135:N135"/>
    <mergeCell ref="A138:K138"/>
    <mergeCell ref="A140:B140"/>
    <mergeCell ref="C140:F140"/>
    <mergeCell ref="G140:J140"/>
    <mergeCell ref="K140:N140"/>
    <mergeCell ref="A141:B142"/>
    <mergeCell ref="C141:D142"/>
    <mergeCell ref="E141:F141"/>
    <mergeCell ref="G141:H142"/>
    <mergeCell ref="I141:J141"/>
    <mergeCell ref="K141:L142"/>
    <mergeCell ref="M141:N141"/>
    <mergeCell ref="E142:F142"/>
    <mergeCell ref="I142:J142"/>
    <mergeCell ref="M142:N142"/>
    <mergeCell ref="A143:B144"/>
    <mergeCell ref="C143:D144"/>
    <mergeCell ref="E143:F143"/>
    <mergeCell ref="G143:H144"/>
    <mergeCell ref="I143:J143"/>
    <mergeCell ref="K143:L144"/>
    <mergeCell ref="M143:N143"/>
    <mergeCell ref="E144:F144"/>
    <mergeCell ref="I144:J144"/>
    <mergeCell ref="M144:N144"/>
    <mergeCell ref="A145:B146"/>
    <mergeCell ref="C145:D146"/>
    <mergeCell ref="E145:F145"/>
    <mergeCell ref="G145:H146"/>
    <mergeCell ref="I145:J145"/>
    <mergeCell ref="K145:L146"/>
    <mergeCell ref="M145:N145"/>
    <mergeCell ref="E146:F146"/>
    <mergeCell ref="I146:J146"/>
    <mergeCell ref="M146:N146"/>
    <mergeCell ref="A149:N149"/>
    <mergeCell ref="A151:C151"/>
    <mergeCell ref="D151:E151"/>
    <mergeCell ref="F151:G151"/>
    <mergeCell ref="H151:I151"/>
    <mergeCell ref="J151:L151"/>
    <mergeCell ref="M151:N151"/>
    <mergeCell ref="A152:C153"/>
    <mergeCell ref="D152:D153"/>
    <mergeCell ref="F152:F153"/>
    <mergeCell ref="H152:H153"/>
    <mergeCell ref="J152:J153"/>
    <mergeCell ref="K152:L152"/>
    <mergeCell ref="M152:M153"/>
    <mergeCell ref="K153:L153"/>
    <mergeCell ref="A154:C155"/>
    <mergeCell ref="D154:D155"/>
    <mergeCell ref="F154:F155"/>
    <mergeCell ref="H154:H155"/>
    <mergeCell ref="J154:J155"/>
    <mergeCell ref="K154:L154"/>
    <mergeCell ref="M154:M155"/>
    <mergeCell ref="K155:L155"/>
    <mergeCell ref="J156:J157"/>
    <mergeCell ref="K156:L156"/>
    <mergeCell ref="K157:L157"/>
    <mergeCell ref="A160:N160"/>
    <mergeCell ref="A156:C157"/>
    <mergeCell ref="D156:D157"/>
    <mergeCell ref="F156:F157"/>
    <mergeCell ref="H156:H157"/>
    <mergeCell ref="A168:D168"/>
    <mergeCell ref="E168:I168"/>
    <mergeCell ref="J168:N168"/>
    <mergeCell ref="A164:D164"/>
    <mergeCell ref="E164:I164"/>
    <mergeCell ref="J164:N164"/>
    <mergeCell ref="A166:D166"/>
    <mergeCell ref="E166:I166"/>
    <mergeCell ref="J166:N166"/>
    <mergeCell ref="A167:D167"/>
    <mergeCell ref="E167:I167"/>
    <mergeCell ref="J167:N167"/>
    <mergeCell ref="A162:D162"/>
    <mergeCell ref="E162:I162"/>
    <mergeCell ref="J162:N162"/>
    <mergeCell ref="A163:D163"/>
    <mergeCell ref="E163:I163"/>
    <mergeCell ref="J163:N163"/>
    <mergeCell ref="A165:D165"/>
    <mergeCell ref="E165:I165"/>
    <mergeCell ref="A108:E109"/>
    <mergeCell ref="F108:I109"/>
    <mergeCell ref="J108:L109"/>
    <mergeCell ref="M108:N108"/>
    <mergeCell ref="M109:N109"/>
    <mergeCell ref="A106:E107"/>
    <mergeCell ref="F106:I107"/>
    <mergeCell ref="J106:L107"/>
    <mergeCell ref="M106:N106"/>
    <mergeCell ref="M107:N107"/>
    <mergeCell ref="A104:E105"/>
    <mergeCell ref="F104:I105"/>
    <mergeCell ref="J104:L105"/>
    <mergeCell ref="M104:N104"/>
    <mergeCell ref="M105:N105"/>
    <mergeCell ref="A101:N101"/>
    <mergeCell ref="A103:E103"/>
    <mergeCell ref="F103:I103"/>
    <mergeCell ref="J103:N103"/>
    <mergeCell ref="A110:E111"/>
    <mergeCell ref="F110:I111"/>
    <mergeCell ref="J110:L111"/>
    <mergeCell ref="M110:N110"/>
    <mergeCell ref="M111:N111"/>
  </mergeCells>
  <printOptions horizontalCentered="1"/>
  <pageMargins left="0.75" right="0.58" top="0.57" bottom="0.58" header="0.44" footer="0.5"/>
  <pageSetup horizontalDpi="600" verticalDpi="600" orientation="landscape" scale="85" r:id="rId1"/>
  <headerFooter alignWithMargins="0">
    <oddFooter>&amp;C&amp;"Arial,Bold"
&amp;RPage &amp;P of &amp;N</oddFooter>
  </headerFooter>
  <rowBreaks count="6" manualBreakCount="6">
    <brk id="27" max="255" man="1"/>
    <brk id="52" max="255" man="1"/>
    <brk id="78" max="255" man="1"/>
    <brk id="113" max="255" man="1"/>
    <brk id="137" max="255" man="1"/>
    <brk id="1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U55"/>
  <sheetViews>
    <sheetView workbookViewId="0" topLeftCell="A23">
      <pane xSplit="1" topLeftCell="L1" activePane="topRight" state="frozen"/>
      <selection pane="topLeft" activeCell="A1" sqref="A1"/>
      <selection pane="topRight" activeCell="O2" sqref="O2:O32"/>
    </sheetView>
  </sheetViews>
  <sheetFormatPr defaultColWidth="9.140625" defaultRowHeight="12.75"/>
  <cols>
    <col min="1" max="9" width="14.7109375" style="0" customWidth="1"/>
    <col min="10" max="12" width="14.7109375" style="38" customWidth="1"/>
    <col min="13" max="13" width="14.7109375" style="31" customWidth="1"/>
    <col min="14" max="16384" width="14.7109375" style="0" customWidth="1"/>
  </cols>
  <sheetData>
    <row r="1" spans="1:17" s="32" customFormat="1" ht="76.5">
      <c r="A1" s="59" t="s">
        <v>231</v>
      </c>
      <c r="B1" s="59" t="s">
        <v>454</v>
      </c>
      <c r="C1" s="59" t="s">
        <v>455</v>
      </c>
      <c r="D1" s="59" t="s">
        <v>456</v>
      </c>
      <c r="E1" s="59" t="s">
        <v>457</v>
      </c>
      <c r="F1" s="59" t="s">
        <v>436</v>
      </c>
      <c r="G1" s="59" t="s">
        <v>437</v>
      </c>
      <c r="H1" s="59" t="s">
        <v>458</v>
      </c>
      <c r="I1" s="59" t="s">
        <v>439</v>
      </c>
      <c r="J1" s="80" t="s">
        <v>55</v>
      </c>
      <c r="K1" s="80" t="s">
        <v>110</v>
      </c>
      <c r="L1" s="80" t="s">
        <v>57</v>
      </c>
      <c r="M1" s="82" t="s">
        <v>111</v>
      </c>
      <c r="N1" s="59" t="s">
        <v>459</v>
      </c>
      <c r="O1" s="59" t="s">
        <v>460</v>
      </c>
      <c r="P1" s="59" t="s">
        <v>461</v>
      </c>
      <c r="Q1" s="59" t="s">
        <v>462</v>
      </c>
    </row>
    <row r="2" spans="1:21" ht="12.75">
      <c r="A2" s="79" t="s">
        <v>289</v>
      </c>
      <c r="B2" s="49">
        <v>73</v>
      </c>
      <c r="C2" s="49">
        <v>74.5</v>
      </c>
      <c r="D2" s="49">
        <v>41</v>
      </c>
      <c r="E2" s="49">
        <v>55</v>
      </c>
      <c r="F2" s="49">
        <v>75</v>
      </c>
      <c r="G2" s="49">
        <v>73.1</v>
      </c>
      <c r="H2" s="49">
        <v>38</v>
      </c>
      <c r="I2" s="49">
        <v>52</v>
      </c>
      <c r="J2" s="81">
        <v>4000</v>
      </c>
      <c r="K2" s="81">
        <v>4261</v>
      </c>
      <c r="L2" s="81">
        <v>196006</v>
      </c>
      <c r="M2" s="72">
        <v>46</v>
      </c>
      <c r="N2" s="49">
        <v>53</v>
      </c>
      <c r="O2" s="49">
        <v>61.8</v>
      </c>
      <c r="P2" s="49">
        <v>47</v>
      </c>
      <c r="Q2" s="49">
        <v>76</v>
      </c>
      <c r="R2" s="49">
        <v>2007</v>
      </c>
      <c r="S2" s="48"/>
      <c r="T2" s="50">
        <v>39715.777962962966</v>
      </c>
      <c r="U2" s="50">
        <v>39715.777962962966</v>
      </c>
    </row>
    <row r="3" spans="1:21" ht="12.75">
      <c r="A3" s="79" t="s">
        <v>290</v>
      </c>
      <c r="B3" s="49">
        <v>71</v>
      </c>
      <c r="C3" s="49">
        <v>66.4</v>
      </c>
      <c r="D3" s="49">
        <v>245</v>
      </c>
      <c r="E3" s="49">
        <v>369</v>
      </c>
      <c r="F3" s="49">
        <v>82</v>
      </c>
      <c r="G3" s="49">
        <v>84.5</v>
      </c>
      <c r="H3" s="49">
        <v>288</v>
      </c>
      <c r="I3" s="49">
        <v>341</v>
      </c>
      <c r="J3" s="81">
        <v>3864</v>
      </c>
      <c r="K3" s="81">
        <v>5069</v>
      </c>
      <c r="L3" s="81">
        <v>1728459</v>
      </c>
      <c r="M3" s="72">
        <v>341</v>
      </c>
      <c r="N3" s="49">
        <v>40</v>
      </c>
      <c r="O3" s="49">
        <v>26.8</v>
      </c>
      <c r="P3" s="49">
        <v>132</v>
      </c>
      <c r="Q3" s="49">
        <v>492</v>
      </c>
      <c r="R3" s="49">
        <v>2007</v>
      </c>
      <c r="S3" s="48"/>
      <c r="T3" s="50">
        <v>39710.345347222225</v>
      </c>
      <c r="U3" s="50">
        <v>39710.345347222225</v>
      </c>
    </row>
    <row r="4" spans="1:21" ht="12.75">
      <c r="A4" s="79" t="s">
        <v>291</v>
      </c>
      <c r="B4" s="49">
        <v>78</v>
      </c>
      <c r="C4" s="49">
        <v>88.4</v>
      </c>
      <c r="D4" s="49">
        <v>84</v>
      </c>
      <c r="E4" s="49">
        <v>95</v>
      </c>
      <c r="F4" s="49">
        <v>90</v>
      </c>
      <c r="G4" s="49">
        <v>97.8</v>
      </c>
      <c r="H4" s="49">
        <v>87</v>
      </c>
      <c r="I4" s="49">
        <v>89</v>
      </c>
      <c r="J4" s="81">
        <v>4150</v>
      </c>
      <c r="K4" s="81">
        <v>4182</v>
      </c>
      <c r="L4" s="81">
        <v>326179</v>
      </c>
      <c r="M4" s="72">
        <v>78</v>
      </c>
      <c r="N4" s="49">
        <v>55</v>
      </c>
      <c r="O4" s="49">
        <v>65.6</v>
      </c>
      <c r="P4" s="49">
        <v>84</v>
      </c>
      <c r="Q4" s="49">
        <v>128</v>
      </c>
      <c r="R4" s="49">
        <v>2007</v>
      </c>
      <c r="S4" s="48"/>
      <c r="T4" s="50">
        <v>39717.639756944445</v>
      </c>
      <c r="U4" s="50">
        <v>39717.639756944445</v>
      </c>
    </row>
    <row r="5" spans="1:21" ht="12.75">
      <c r="A5" s="79" t="s">
        <v>292</v>
      </c>
      <c r="B5" s="49">
        <v>72</v>
      </c>
      <c r="C5" s="49">
        <v>79.7</v>
      </c>
      <c r="D5" s="49">
        <v>188</v>
      </c>
      <c r="E5" s="49">
        <v>236</v>
      </c>
      <c r="F5" s="49">
        <v>82</v>
      </c>
      <c r="G5" s="49">
        <v>85.3</v>
      </c>
      <c r="H5" s="49">
        <v>215</v>
      </c>
      <c r="I5" s="49">
        <v>252</v>
      </c>
      <c r="J5" s="81">
        <v>3950</v>
      </c>
      <c r="K5" s="81">
        <v>5570</v>
      </c>
      <c r="L5" s="81">
        <v>1264369</v>
      </c>
      <c r="M5" s="72">
        <v>227</v>
      </c>
      <c r="N5" s="49">
        <v>50</v>
      </c>
      <c r="O5" s="49">
        <v>50.2</v>
      </c>
      <c r="P5" s="49">
        <v>161</v>
      </c>
      <c r="Q5" s="49">
        <v>321</v>
      </c>
      <c r="R5" s="49">
        <v>2007</v>
      </c>
      <c r="S5" s="48"/>
      <c r="T5" s="50">
        <v>39708.729675925926</v>
      </c>
      <c r="U5" s="50">
        <v>39708.729675925926</v>
      </c>
    </row>
    <row r="6" spans="1:21" ht="12.75">
      <c r="A6" s="79" t="s">
        <v>295</v>
      </c>
      <c r="B6" s="49">
        <v>74</v>
      </c>
      <c r="C6" s="49">
        <v>82.1</v>
      </c>
      <c r="D6" s="49">
        <v>115</v>
      </c>
      <c r="E6" s="49">
        <v>140</v>
      </c>
      <c r="F6" s="49">
        <v>84</v>
      </c>
      <c r="G6" s="49">
        <v>88.1</v>
      </c>
      <c r="H6" s="49">
        <v>140</v>
      </c>
      <c r="I6" s="49">
        <v>159</v>
      </c>
      <c r="J6" s="81">
        <v>3650</v>
      </c>
      <c r="K6" s="81">
        <v>4158</v>
      </c>
      <c r="L6" s="81">
        <v>582077</v>
      </c>
      <c r="M6" s="72">
        <v>140</v>
      </c>
      <c r="N6" s="49">
        <v>58</v>
      </c>
      <c r="O6" s="49">
        <v>58.3</v>
      </c>
      <c r="P6" s="49">
        <v>123</v>
      </c>
      <c r="Q6" s="49">
        <v>211</v>
      </c>
      <c r="R6" s="49">
        <v>2007</v>
      </c>
      <c r="S6" s="48"/>
      <c r="T6" s="50">
        <v>39717.5952662037</v>
      </c>
      <c r="U6" s="50">
        <v>39717.5952662037</v>
      </c>
    </row>
    <row r="7" spans="1:21" ht="12.75">
      <c r="A7" s="79" t="s">
        <v>296</v>
      </c>
      <c r="B7" s="49">
        <v>79</v>
      </c>
      <c r="C7" s="49">
        <v>72.4</v>
      </c>
      <c r="D7" s="49">
        <v>21</v>
      </c>
      <c r="E7" s="49">
        <v>29</v>
      </c>
      <c r="F7" s="49">
        <v>80</v>
      </c>
      <c r="G7" s="49">
        <v>84</v>
      </c>
      <c r="H7" s="49">
        <v>21</v>
      </c>
      <c r="I7" s="49">
        <v>25</v>
      </c>
      <c r="J7" s="81">
        <v>3800</v>
      </c>
      <c r="K7" s="81">
        <v>3218</v>
      </c>
      <c r="L7" s="81">
        <v>74025</v>
      </c>
      <c r="M7" s="72">
        <v>23</v>
      </c>
      <c r="N7" s="49">
        <v>66</v>
      </c>
      <c r="O7" s="49">
        <v>58.8</v>
      </c>
      <c r="P7" s="49">
        <v>20</v>
      </c>
      <c r="Q7" s="49">
        <v>34</v>
      </c>
      <c r="R7" s="49">
        <v>2007</v>
      </c>
      <c r="S7" s="48"/>
      <c r="T7" s="50">
        <v>39713.92511574074</v>
      </c>
      <c r="U7" s="50">
        <v>39713.92511574074</v>
      </c>
    </row>
    <row r="8" spans="1:21" ht="12.75">
      <c r="A8" s="79" t="s">
        <v>297</v>
      </c>
      <c r="B8" s="49">
        <v>73</v>
      </c>
      <c r="C8" s="49">
        <v>74.1</v>
      </c>
      <c r="D8" s="49">
        <v>632</v>
      </c>
      <c r="E8" s="49">
        <v>853</v>
      </c>
      <c r="F8" s="49">
        <v>80</v>
      </c>
      <c r="G8" s="49">
        <v>81.1</v>
      </c>
      <c r="H8" s="49">
        <v>918</v>
      </c>
      <c r="I8" s="49">
        <v>1132</v>
      </c>
      <c r="J8" s="81">
        <v>3400</v>
      </c>
      <c r="K8" s="81">
        <v>3292</v>
      </c>
      <c r="L8" s="81">
        <v>3528787</v>
      </c>
      <c r="M8" s="72">
        <v>1072</v>
      </c>
      <c r="N8" s="49">
        <v>55</v>
      </c>
      <c r="O8" s="49">
        <v>47.9</v>
      </c>
      <c r="P8" s="49">
        <v>557</v>
      </c>
      <c r="Q8" s="49">
        <v>1164</v>
      </c>
      <c r="R8" s="49">
        <v>2007</v>
      </c>
      <c r="S8" s="48"/>
      <c r="T8" s="50">
        <v>39716.53550925926</v>
      </c>
      <c r="U8" s="50">
        <v>39716.53550925926</v>
      </c>
    </row>
    <row r="9" spans="1:21" ht="12.75">
      <c r="A9" s="79" t="s">
        <v>298</v>
      </c>
      <c r="B9" s="49">
        <v>71</v>
      </c>
      <c r="C9" s="49">
        <v>72.6</v>
      </c>
      <c r="D9" s="49">
        <v>260</v>
      </c>
      <c r="E9" s="49">
        <v>358</v>
      </c>
      <c r="F9" s="49">
        <v>82</v>
      </c>
      <c r="G9" s="49">
        <v>85.3</v>
      </c>
      <c r="H9" s="49">
        <v>291</v>
      </c>
      <c r="I9" s="49">
        <v>341</v>
      </c>
      <c r="J9" s="81">
        <v>3500</v>
      </c>
      <c r="K9" s="81">
        <v>4148</v>
      </c>
      <c r="L9" s="81">
        <v>1406233</v>
      </c>
      <c r="M9" s="72">
        <v>339</v>
      </c>
      <c r="N9" s="49">
        <v>47</v>
      </c>
      <c r="O9" s="49">
        <v>51.8</v>
      </c>
      <c r="P9" s="49">
        <v>231</v>
      </c>
      <c r="Q9" s="49">
        <v>446</v>
      </c>
      <c r="R9" s="49">
        <v>2007</v>
      </c>
      <c r="S9" s="48"/>
      <c r="T9" s="50">
        <v>39715.75724537037</v>
      </c>
      <c r="U9" s="50">
        <v>39715.75724537037</v>
      </c>
    </row>
    <row r="10" spans="1:21" ht="12.75">
      <c r="A10" s="79" t="s">
        <v>299</v>
      </c>
      <c r="B10" s="49">
        <v>72</v>
      </c>
      <c r="C10" s="49">
        <v>72</v>
      </c>
      <c r="D10" s="49">
        <v>18</v>
      </c>
      <c r="E10" s="49">
        <v>25</v>
      </c>
      <c r="F10" s="49">
        <v>80</v>
      </c>
      <c r="G10" s="49">
        <v>82.9</v>
      </c>
      <c r="H10" s="49">
        <v>29</v>
      </c>
      <c r="I10" s="49">
        <v>35</v>
      </c>
      <c r="J10" s="81">
        <v>3700</v>
      </c>
      <c r="K10" s="81">
        <v>4058</v>
      </c>
      <c r="L10" s="81">
        <v>142030</v>
      </c>
      <c r="M10" s="72">
        <v>35</v>
      </c>
      <c r="N10" s="49">
        <v>68</v>
      </c>
      <c r="O10" s="49">
        <v>34.3</v>
      </c>
      <c r="P10" s="49">
        <v>12</v>
      </c>
      <c r="Q10" s="49">
        <v>35</v>
      </c>
      <c r="R10" s="49">
        <v>2007</v>
      </c>
      <c r="S10" s="48"/>
      <c r="T10" s="50">
        <v>39702.58416666667</v>
      </c>
      <c r="U10" s="50">
        <v>39702.58416666667</v>
      </c>
    </row>
    <row r="11" spans="1:21" ht="12.75">
      <c r="A11" s="79" t="s">
        <v>300</v>
      </c>
      <c r="B11" s="49">
        <v>85</v>
      </c>
      <c r="C11" s="49">
        <v>88.6</v>
      </c>
      <c r="D11" s="49">
        <v>147</v>
      </c>
      <c r="E11" s="49">
        <v>166</v>
      </c>
      <c r="F11" s="49">
        <v>88</v>
      </c>
      <c r="G11" s="49">
        <v>100</v>
      </c>
      <c r="H11" s="49">
        <v>192</v>
      </c>
      <c r="I11" s="49">
        <v>192</v>
      </c>
      <c r="J11" s="81">
        <v>3900</v>
      </c>
      <c r="K11" s="81">
        <v>4049</v>
      </c>
      <c r="L11" s="81">
        <v>599317</v>
      </c>
      <c r="M11" s="72">
        <v>148</v>
      </c>
      <c r="N11" s="49">
        <v>63</v>
      </c>
      <c r="O11" s="49">
        <v>63.1</v>
      </c>
      <c r="P11" s="49">
        <v>140</v>
      </c>
      <c r="Q11" s="49">
        <v>222</v>
      </c>
      <c r="R11" s="49">
        <v>2007</v>
      </c>
      <c r="S11" s="48"/>
      <c r="T11" s="50">
        <v>39717.530173611114</v>
      </c>
      <c r="U11" s="50">
        <v>39717.530173611114</v>
      </c>
    </row>
    <row r="12" spans="1:21" s="86" customFormat="1" ht="12.75">
      <c r="A12" s="84" t="s">
        <v>301</v>
      </c>
      <c r="B12" s="85">
        <v>72</v>
      </c>
      <c r="C12" s="85">
        <v>75.1</v>
      </c>
      <c r="D12" s="86">
        <v>719</v>
      </c>
      <c r="E12" s="86">
        <v>958</v>
      </c>
      <c r="F12" s="85">
        <v>83</v>
      </c>
      <c r="G12" s="85">
        <v>83.7</v>
      </c>
      <c r="H12" s="61">
        <v>728</v>
      </c>
      <c r="I12" s="61">
        <v>870</v>
      </c>
      <c r="J12" s="87">
        <v>3945</v>
      </c>
      <c r="K12" s="87">
        <v>3971.1</v>
      </c>
      <c r="L12" s="88">
        <v>3061731</v>
      </c>
      <c r="M12" s="61">
        <v>771</v>
      </c>
      <c r="N12" s="61">
        <v>54</v>
      </c>
      <c r="O12" s="89">
        <v>58.3</v>
      </c>
      <c r="P12" s="88">
        <v>690</v>
      </c>
      <c r="Q12" s="88">
        <v>1184</v>
      </c>
      <c r="R12" s="85">
        <v>2007</v>
      </c>
      <c r="S12" s="85"/>
      <c r="T12" s="50">
        <v>39715.67078703704</v>
      </c>
      <c r="U12" s="85">
        <v>39715.67078703704</v>
      </c>
    </row>
    <row r="13" spans="1:21" ht="12.75">
      <c r="A13" s="79" t="s">
        <v>302</v>
      </c>
      <c r="B13" s="49">
        <v>77.5</v>
      </c>
      <c r="C13" s="49">
        <v>82.9</v>
      </c>
      <c r="D13" s="49">
        <v>514</v>
      </c>
      <c r="E13" s="49">
        <v>620</v>
      </c>
      <c r="F13" s="49">
        <v>84</v>
      </c>
      <c r="G13" s="49">
        <v>81.5</v>
      </c>
      <c r="H13" s="49">
        <v>594</v>
      </c>
      <c r="I13" s="49">
        <v>729</v>
      </c>
      <c r="J13" s="81">
        <v>3200</v>
      </c>
      <c r="K13" s="81">
        <v>2896</v>
      </c>
      <c r="L13" s="81">
        <v>1995404</v>
      </c>
      <c r="M13" s="72">
        <v>689</v>
      </c>
      <c r="N13" s="49">
        <v>53</v>
      </c>
      <c r="O13" s="49">
        <v>50.5</v>
      </c>
      <c r="P13" s="49">
        <v>447</v>
      </c>
      <c r="Q13" s="49">
        <v>886</v>
      </c>
      <c r="R13" s="49">
        <v>2007</v>
      </c>
      <c r="S13" s="48"/>
      <c r="T13" s="50">
        <v>39720.59427083333</v>
      </c>
      <c r="U13" s="50">
        <v>39720.59427083333</v>
      </c>
    </row>
    <row r="14" spans="1:21" ht="12.75">
      <c r="A14" s="79" t="s">
        <v>306</v>
      </c>
      <c r="B14" s="49">
        <v>80</v>
      </c>
      <c r="C14" s="49">
        <v>87.6</v>
      </c>
      <c r="D14" s="49">
        <v>220</v>
      </c>
      <c r="E14" s="49">
        <v>251</v>
      </c>
      <c r="F14" s="49">
        <v>84</v>
      </c>
      <c r="G14" s="49">
        <v>85.3</v>
      </c>
      <c r="H14" s="49">
        <v>261</v>
      </c>
      <c r="I14" s="49">
        <v>306</v>
      </c>
      <c r="J14" s="81">
        <v>3500</v>
      </c>
      <c r="K14" s="81">
        <v>4499</v>
      </c>
      <c r="L14" s="81">
        <v>1039233</v>
      </c>
      <c r="M14" s="72">
        <v>231</v>
      </c>
      <c r="N14" s="49">
        <v>53</v>
      </c>
      <c r="O14" s="49">
        <v>56.3</v>
      </c>
      <c r="P14" s="49">
        <v>178</v>
      </c>
      <c r="Q14" s="49">
        <v>316</v>
      </c>
      <c r="R14" s="49">
        <v>2007</v>
      </c>
      <c r="S14" s="48"/>
      <c r="T14" s="50">
        <v>39714.34211805555</v>
      </c>
      <c r="U14" s="50">
        <v>39714.34211805555</v>
      </c>
    </row>
    <row r="15" spans="1:21" ht="12.75">
      <c r="A15" s="79" t="s">
        <v>308</v>
      </c>
      <c r="B15" s="49">
        <v>84</v>
      </c>
      <c r="C15" s="49">
        <v>87.5</v>
      </c>
      <c r="D15" s="49">
        <v>56</v>
      </c>
      <c r="E15" s="49">
        <v>64</v>
      </c>
      <c r="F15" s="49">
        <v>82</v>
      </c>
      <c r="G15" s="49">
        <v>82.7</v>
      </c>
      <c r="H15" s="49">
        <v>81</v>
      </c>
      <c r="I15" s="49">
        <v>98</v>
      </c>
      <c r="J15" s="81">
        <v>3800</v>
      </c>
      <c r="K15" s="81">
        <v>5092</v>
      </c>
      <c r="L15" s="81">
        <v>453151</v>
      </c>
      <c r="M15" s="72">
        <v>89</v>
      </c>
      <c r="N15" s="49">
        <v>58</v>
      </c>
      <c r="O15" s="49">
        <v>63.6</v>
      </c>
      <c r="P15" s="49">
        <v>56</v>
      </c>
      <c r="Q15" s="49">
        <v>88</v>
      </c>
      <c r="R15" s="49">
        <v>2007</v>
      </c>
      <c r="S15" s="48"/>
      <c r="T15" s="50">
        <v>39720.55694444444</v>
      </c>
      <c r="U15" s="50">
        <v>39720.55694444444</v>
      </c>
    </row>
    <row r="16" spans="1:21" ht="12.75">
      <c r="A16" s="79" t="s">
        <v>309</v>
      </c>
      <c r="B16" s="49">
        <v>82</v>
      </c>
      <c r="C16" s="49">
        <v>79.3</v>
      </c>
      <c r="D16" s="49">
        <v>954</v>
      </c>
      <c r="E16" s="49">
        <v>1203</v>
      </c>
      <c r="F16" s="49">
        <v>84</v>
      </c>
      <c r="G16" s="49">
        <v>85</v>
      </c>
      <c r="H16" s="49">
        <v>985</v>
      </c>
      <c r="I16" s="49">
        <v>1159</v>
      </c>
      <c r="J16" s="81">
        <v>3200</v>
      </c>
      <c r="K16" s="81">
        <v>3345</v>
      </c>
      <c r="L16" s="81">
        <v>2899917</v>
      </c>
      <c r="M16" s="72">
        <v>867</v>
      </c>
      <c r="N16" s="49">
        <v>78</v>
      </c>
      <c r="O16" s="49">
        <v>63.2</v>
      </c>
      <c r="P16" s="49">
        <v>922</v>
      </c>
      <c r="Q16" s="49">
        <v>1458</v>
      </c>
      <c r="R16" s="49">
        <v>2007</v>
      </c>
      <c r="S16" s="48"/>
      <c r="T16" s="50">
        <v>39717.343125</v>
      </c>
      <c r="U16" s="50">
        <v>39717.343125</v>
      </c>
    </row>
    <row r="17" spans="1:21" ht="12.75">
      <c r="A17" s="79" t="s">
        <v>310</v>
      </c>
      <c r="B17" s="49">
        <v>76</v>
      </c>
      <c r="C17" s="49">
        <v>82.1</v>
      </c>
      <c r="D17" s="49">
        <v>243</v>
      </c>
      <c r="E17" s="49">
        <v>296</v>
      </c>
      <c r="F17" s="49">
        <v>82</v>
      </c>
      <c r="G17" s="49">
        <v>84.4</v>
      </c>
      <c r="H17" s="49">
        <v>270</v>
      </c>
      <c r="I17" s="49">
        <v>320</v>
      </c>
      <c r="J17" s="81">
        <v>3500</v>
      </c>
      <c r="K17" s="81">
        <v>4714</v>
      </c>
      <c r="L17" s="81">
        <v>1357648</v>
      </c>
      <c r="M17" s="72">
        <v>288</v>
      </c>
      <c r="N17" s="49">
        <v>53</v>
      </c>
      <c r="O17" s="49">
        <v>56.4</v>
      </c>
      <c r="P17" s="49">
        <v>219</v>
      </c>
      <c r="Q17" s="49">
        <v>388</v>
      </c>
      <c r="R17" s="49">
        <v>2007</v>
      </c>
      <c r="S17" s="48"/>
      <c r="T17" s="50">
        <v>39699.46240740741</v>
      </c>
      <c r="U17" s="50">
        <v>39699.46240740741</v>
      </c>
    </row>
    <row r="18" spans="1:21" ht="12.75">
      <c r="A18" s="95" t="s">
        <v>311</v>
      </c>
      <c r="B18" s="96"/>
      <c r="C18" s="96"/>
      <c r="D18" s="96"/>
      <c r="E18" s="96"/>
      <c r="F18" s="96"/>
      <c r="G18" s="96"/>
      <c r="H18" s="96"/>
      <c r="I18" s="96"/>
      <c r="J18" s="97"/>
      <c r="K18" s="97"/>
      <c r="L18" s="97"/>
      <c r="M18" s="98"/>
      <c r="N18" s="96"/>
      <c r="O18" s="96"/>
      <c r="P18" s="96"/>
      <c r="Q18" s="96"/>
      <c r="R18" s="99">
        <v>2007</v>
      </c>
      <c r="S18" s="96"/>
      <c r="T18" s="100">
        <v>39720.4681712963</v>
      </c>
      <c r="U18" s="100">
        <v>39720.4681712963</v>
      </c>
    </row>
    <row r="19" spans="1:21" ht="12.75">
      <c r="A19" s="79" t="s">
        <v>315</v>
      </c>
      <c r="B19" s="49">
        <v>80</v>
      </c>
      <c r="C19" s="49">
        <v>81.7</v>
      </c>
      <c r="D19" s="49">
        <v>58</v>
      </c>
      <c r="E19" s="49">
        <v>71</v>
      </c>
      <c r="F19" s="49">
        <v>90</v>
      </c>
      <c r="G19" s="49">
        <v>91.5</v>
      </c>
      <c r="H19" s="49">
        <v>97</v>
      </c>
      <c r="I19" s="49">
        <v>106</v>
      </c>
      <c r="J19" s="81">
        <v>3600</v>
      </c>
      <c r="K19" s="81">
        <v>3768</v>
      </c>
      <c r="L19" s="81">
        <v>346657</v>
      </c>
      <c r="M19" s="72">
        <v>92</v>
      </c>
      <c r="N19" s="49">
        <v>62</v>
      </c>
      <c r="O19" s="49">
        <v>63.2</v>
      </c>
      <c r="P19" s="49">
        <v>67</v>
      </c>
      <c r="Q19" s="49">
        <v>106</v>
      </c>
      <c r="R19" s="49">
        <v>2007</v>
      </c>
      <c r="S19" s="48"/>
      <c r="T19" s="50">
        <v>39714.41134259259</v>
      </c>
      <c r="U19" s="50">
        <v>39714.41134259259</v>
      </c>
    </row>
    <row r="20" spans="1:21" ht="12.75">
      <c r="A20" s="79" t="s">
        <v>316</v>
      </c>
      <c r="B20" s="49">
        <v>75</v>
      </c>
      <c r="C20" s="49">
        <v>77.3</v>
      </c>
      <c r="D20" s="49">
        <v>17</v>
      </c>
      <c r="E20" s="49">
        <v>22</v>
      </c>
      <c r="F20" s="49">
        <v>82</v>
      </c>
      <c r="G20" s="49">
        <v>83.3</v>
      </c>
      <c r="H20" s="49">
        <v>15</v>
      </c>
      <c r="I20" s="49">
        <v>18</v>
      </c>
      <c r="J20" s="81">
        <v>2500</v>
      </c>
      <c r="K20" s="81">
        <v>4283</v>
      </c>
      <c r="L20" s="81">
        <v>77102</v>
      </c>
      <c r="M20" s="72">
        <v>18</v>
      </c>
      <c r="N20" s="49">
        <v>61</v>
      </c>
      <c r="O20" s="49">
        <v>50</v>
      </c>
      <c r="P20" s="49">
        <v>13</v>
      </c>
      <c r="Q20" s="49">
        <v>26</v>
      </c>
      <c r="R20" s="49">
        <v>2007</v>
      </c>
      <c r="S20" s="48"/>
      <c r="T20" s="50">
        <v>39717.53954861111</v>
      </c>
      <c r="U20" s="50">
        <v>39717.53954861111</v>
      </c>
    </row>
    <row r="21" spans="1:21" ht="12.75">
      <c r="A21" s="79" t="s">
        <v>317</v>
      </c>
      <c r="B21" s="49">
        <v>78</v>
      </c>
      <c r="C21" s="49">
        <v>85.7</v>
      </c>
      <c r="D21" s="49">
        <v>227</v>
      </c>
      <c r="E21" s="49">
        <v>265</v>
      </c>
      <c r="F21" s="49">
        <v>84</v>
      </c>
      <c r="G21" s="49">
        <v>89.2</v>
      </c>
      <c r="H21" s="49">
        <v>223</v>
      </c>
      <c r="I21" s="49">
        <v>250</v>
      </c>
      <c r="J21" s="81">
        <v>3950</v>
      </c>
      <c r="K21" s="81">
        <v>4122</v>
      </c>
      <c r="L21" s="81">
        <v>890402</v>
      </c>
      <c r="M21" s="72">
        <v>216</v>
      </c>
      <c r="N21" s="49">
        <v>52</v>
      </c>
      <c r="O21" s="49">
        <v>63.4</v>
      </c>
      <c r="P21" s="49">
        <v>199</v>
      </c>
      <c r="Q21" s="49">
        <v>314</v>
      </c>
      <c r="R21" s="49">
        <v>2007</v>
      </c>
      <c r="S21" s="48"/>
      <c r="T21" s="50">
        <v>39703.56487268519</v>
      </c>
      <c r="U21" s="50">
        <v>39703.56487268519</v>
      </c>
    </row>
    <row r="22" spans="1:21" ht="12.75">
      <c r="A22" s="79" t="s">
        <v>318</v>
      </c>
      <c r="B22" s="49">
        <v>72</v>
      </c>
      <c r="C22" s="49">
        <v>66.7</v>
      </c>
      <c r="D22" s="49">
        <v>102</v>
      </c>
      <c r="E22" s="49">
        <v>153</v>
      </c>
      <c r="F22" s="49">
        <v>89</v>
      </c>
      <c r="G22" s="49">
        <v>90.2</v>
      </c>
      <c r="H22" s="49">
        <v>119</v>
      </c>
      <c r="I22" s="49">
        <v>132</v>
      </c>
      <c r="J22" s="81">
        <v>3600</v>
      </c>
      <c r="K22" s="81">
        <v>5122</v>
      </c>
      <c r="L22" s="81">
        <v>563454</v>
      </c>
      <c r="M22" s="72">
        <v>110</v>
      </c>
      <c r="N22" s="49">
        <v>62</v>
      </c>
      <c r="O22" s="49">
        <v>29.2</v>
      </c>
      <c r="P22" s="49">
        <v>49</v>
      </c>
      <c r="Q22" s="49">
        <v>168</v>
      </c>
      <c r="R22" s="49">
        <v>2007</v>
      </c>
      <c r="S22" s="48"/>
      <c r="T22" s="50">
        <v>39723.55888888889</v>
      </c>
      <c r="U22" s="50">
        <v>39723.55888888889</v>
      </c>
    </row>
    <row r="23" spans="1:21" ht="12.75">
      <c r="A23" s="79" t="s">
        <v>323</v>
      </c>
      <c r="B23" s="49">
        <v>68</v>
      </c>
      <c r="C23" s="49">
        <v>82.2</v>
      </c>
      <c r="D23" s="49">
        <v>244</v>
      </c>
      <c r="E23" s="49">
        <v>297</v>
      </c>
      <c r="F23" s="49">
        <v>87</v>
      </c>
      <c r="G23" s="49">
        <v>92.6</v>
      </c>
      <c r="H23" s="49">
        <v>277</v>
      </c>
      <c r="I23" s="49">
        <v>299</v>
      </c>
      <c r="J23" s="81">
        <v>3100</v>
      </c>
      <c r="K23" s="81">
        <v>2640</v>
      </c>
      <c r="L23" s="81">
        <v>10559</v>
      </c>
      <c r="M23" s="72">
        <v>4</v>
      </c>
      <c r="N23" s="49">
        <v>70</v>
      </c>
      <c r="O23" s="49">
        <v>64.4</v>
      </c>
      <c r="P23" s="49">
        <v>397</v>
      </c>
      <c r="Q23" s="49">
        <v>616</v>
      </c>
      <c r="R23" s="49">
        <v>2007</v>
      </c>
      <c r="S23" s="48"/>
      <c r="T23" s="50">
        <v>39716.63125</v>
      </c>
      <c r="U23" s="50">
        <v>39716.63125</v>
      </c>
    </row>
    <row r="24" spans="1:21" ht="12.75">
      <c r="A24" s="79" t="s">
        <v>324</v>
      </c>
      <c r="B24" s="49">
        <v>73.1</v>
      </c>
      <c r="C24" s="49">
        <v>74.4</v>
      </c>
      <c r="D24" s="49">
        <v>29</v>
      </c>
      <c r="E24" s="49">
        <v>39</v>
      </c>
      <c r="F24" s="49">
        <v>79.8</v>
      </c>
      <c r="G24" s="49">
        <v>80</v>
      </c>
      <c r="H24" s="49">
        <v>32</v>
      </c>
      <c r="I24" s="49">
        <v>40</v>
      </c>
      <c r="J24" s="81">
        <v>3000</v>
      </c>
      <c r="K24" s="81">
        <v>2995</v>
      </c>
      <c r="L24" s="81">
        <v>119798</v>
      </c>
      <c r="M24" s="72">
        <v>40</v>
      </c>
      <c r="N24" s="49">
        <v>56</v>
      </c>
      <c r="O24" s="49">
        <v>47.2</v>
      </c>
      <c r="P24" s="49">
        <v>25</v>
      </c>
      <c r="Q24" s="49">
        <v>53</v>
      </c>
      <c r="R24" s="49">
        <v>2007</v>
      </c>
      <c r="S24" s="48"/>
      <c r="T24" s="50">
        <v>39709.398993055554</v>
      </c>
      <c r="U24" s="50">
        <v>39709.398993055554</v>
      </c>
    </row>
    <row r="25" spans="1:21" ht="12.75">
      <c r="A25" s="79" t="s">
        <v>325</v>
      </c>
      <c r="B25" s="49">
        <v>79</v>
      </c>
      <c r="C25" s="49">
        <v>73.9</v>
      </c>
      <c r="D25" s="49">
        <v>34</v>
      </c>
      <c r="E25" s="49">
        <v>46</v>
      </c>
      <c r="F25" s="49">
        <v>85</v>
      </c>
      <c r="G25" s="49">
        <v>86.2</v>
      </c>
      <c r="H25" s="49">
        <v>50</v>
      </c>
      <c r="I25" s="49">
        <v>58</v>
      </c>
      <c r="J25" s="81">
        <v>4100</v>
      </c>
      <c r="K25" s="81">
        <v>5640</v>
      </c>
      <c r="L25" s="81">
        <v>327091</v>
      </c>
      <c r="M25" s="72">
        <v>58</v>
      </c>
      <c r="N25" s="49">
        <v>55</v>
      </c>
      <c r="O25" s="49">
        <v>52.6</v>
      </c>
      <c r="P25" s="49">
        <v>40</v>
      </c>
      <c r="Q25" s="49">
        <v>76</v>
      </c>
      <c r="R25" s="49">
        <v>2007</v>
      </c>
      <c r="S25" s="48"/>
      <c r="T25" s="50">
        <v>39713.45392361111</v>
      </c>
      <c r="U25" s="50">
        <v>39713.45392361111</v>
      </c>
    </row>
    <row r="26" spans="1:21" ht="12.75">
      <c r="A26" s="79" t="s">
        <v>326</v>
      </c>
      <c r="B26" s="49">
        <v>73</v>
      </c>
      <c r="C26" s="49">
        <v>75.4</v>
      </c>
      <c r="D26" s="49">
        <v>350</v>
      </c>
      <c r="E26" s="49">
        <v>464</v>
      </c>
      <c r="F26" s="49">
        <v>84</v>
      </c>
      <c r="G26" s="49">
        <v>85.5</v>
      </c>
      <c r="H26" s="49">
        <v>378</v>
      </c>
      <c r="I26" s="49">
        <v>442</v>
      </c>
      <c r="J26" s="81">
        <v>3700</v>
      </c>
      <c r="K26" s="81">
        <v>4192</v>
      </c>
      <c r="L26" s="81">
        <v>1614053</v>
      </c>
      <c r="M26" s="72">
        <v>385</v>
      </c>
      <c r="N26" s="49">
        <v>57</v>
      </c>
      <c r="O26" s="49">
        <v>51.7</v>
      </c>
      <c r="P26" s="49">
        <v>349</v>
      </c>
      <c r="Q26" s="49">
        <v>675</v>
      </c>
      <c r="R26" s="49">
        <v>2007</v>
      </c>
      <c r="S26" s="48"/>
      <c r="T26" s="50">
        <v>39722.64010416667</v>
      </c>
      <c r="U26" s="50">
        <v>39722.64010416667</v>
      </c>
    </row>
    <row r="27" spans="1:21" ht="12.75">
      <c r="A27" s="79" t="s">
        <v>327</v>
      </c>
      <c r="B27" s="49">
        <v>75</v>
      </c>
      <c r="C27" s="49">
        <v>70.5</v>
      </c>
      <c r="D27" s="49">
        <v>234</v>
      </c>
      <c r="E27" s="49">
        <v>332</v>
      </c>
      <c r="F27" s="49">
        <v>85</v>
      </c>
      <c r="G27" s="49">
        <v>83.6</v>
      </c>
      <c r="H27" s="49">
        <v>235</v>
      </c>
      <c r="I27" s="49">
        <v>281</v>
      </c>
      <c r="J27" s="81">
        <v>3000</v>
      </c>
      <c r="K27" s="81">
        <v>3268</v>
      </c>
      <c r="L27" s="81">
        <v>879225</v>
      </c>
      <c r="M27" s="72">
        <v>269</v>
      </c>
      <c r="N27" s="49">
        <v>68</v>
      </c>
      <c r="O27" s="49">
        <v>35.8</v>
      </c>
      <c r="P27" s="49">
        <v>145</v>
      </c>
      <c r="Q27" s="49">
        <v>405</v>
      </c>
      <c r="R27" s="49">
        <v>2007</v>
      </c>
      <c r="S27" s="48"/>
      <c r="T27" s="50">
        <v>39722.66368055555</v>
      </c>
      <c r="U27" s="50">
        <v>39722.66368055555</v>
      </c>
    </row>
    <row r="28" spans="1:21" ht="12.75">
      <c r="A28" s="79" t="s">
        <v>328</v>
      </c>
      <c r="B28" s="49">
        <v>73</v>
      </c>
      <c r="C28" s="49">
        <v>66.7</v>
      </c>
      <c r="D28" s="49">
        <v>8</v>
      </c>
      <c r="E28" s="49">
        <v>12</v>
      </c>
      <c r="F28" s="49">
        <v>84</v>
      </c>
      <c r="G28" s="49">
        <v>80</v>
      </c>
      <c r="H28" s="49">
        <v>12</v>
      </c>
      <c r="I28" s="49">
        <v>15</v>
      </c>
      <c r="J28" s="81">
        <v>3700</v>
      </c>
      <c r="K28" s="81">
        <v>3841</v>
      </c>
      <c r="L28" s="81">
        <v>57612</v>
      </c>
      <c r="M28" s="72">
        <v>15</v>
      </c>
      <c r="N28" s="49">
        <v>55</v>
      </c>
      <c r="O28" s="49">
        <v>50</v>
      </c>
      <c r="P28" s="49">
        <v>7</v>
      </c>
      <c r="Q28" s="49">
        <v>14</v>
      </c>
      <c r="R28" s="49">
        <v>2007</v>
      </c>
      <c r="S28" s="48"/>
      <c r="T28" s="50">
        <v>39703.383738425924</v>
      </c>
      <c r="U28" s="50">
        <v>39703.383738425924</v>
      </c>
    </row>
    <row r="29" spans="1:21" ht="12.75">
      <c r="A29" s="79" t="s">
        <v>329</v>
      </c>
      <c r="B29" s="49">
        <v>77.7</v>
      </c>
      <c r="C29" s="49">
        <v>73.5</v>
      </c>
      <c r="D29" s="49">
        <v>319</v>
      </c>
      <c r="E29" s="49">
        <v>434</v>
      </c>
      <c r="F29" s="49">
        <v>83.1</v>
      </c>
      <c r="G29" s="49">
        <v>87.6</v>
      </c>
      <c r="H29" s="49">
        <v>408</v>
      </c>
      <c r="I29" s="49">
        <v>466</v>
      </c>
      <c r="J29" s="81">
        <v>4120</v>
      </c>
      <c r="K29" s="81">
        <v>4900</v>
      </c>
      <c r="L29" s="81">
        <v>2278475</v>
      </c>
      <c r="M29" s="72">
        <v>465</v>
      </c>
      <c r="N29" s="49">
        <v>41</v>
      </c>
      <c r="O29" s="49">
        <v>49.5</v>
      </c>
      <c r="P29" s="49">
        <v>250</v>
      </c>
      <c r="Q29" s="49">
        <v>505</v>
      </c>
      <c r="R29" s="49">
        <v>2007</v>
      </c>
      <c r="S29" s="48"/>
      <c r="T29" s="50">
        <v>39712.73501157408</v>
      </c>
      <c r="U29" s="50">
        <v>39712.73501157408</v>
      </c>
    </row>
    <row r="30" spans="1:21" ht="12.75">
      <c r="A30" s="79" t="s">
        <v>330</v>
      </c>
      <c r="B30" s="49">
        <v>75.5</v>
      </c>
      <c r="C30" s="49">
        <v>77.1</v>
      </c>
      <c r="D30" s="49">
        <v>162</v>
      </c>
      <c r="E30" s="49">
        <v>210</v>
      </c>
      <c r="F30" s="49">
        <v>86</v>
      </c>
      <c r="G30" s="49">
        <v>88.2</v>
      </c>
      <c r="H30" s="49">
        <v>240</v>
      </c>
      <c r="I30" s="49">
        <v>272</v>
      </c>
      <c r="J30" s="81">
        <v>4552</v>
      </c>
      <c r="K30" s="81">
        <v>4512</v>
      </c>
      <c r="L30" s="81">
        <v>1168671</v>
      </c>
      <c r="M30" s="72">
        <v>259</v>
      </c>
      <c r="N30" s="49">
        <v>61</v>
      </c>
      <c r="O30" s="49">
        <v>60.4</v>
      </c>
      <c r="P30" s="49">
        <v>195</v>
      </c>
      <c r="Q30" s="49">
        <v>323</v>
      </c>
      <c r="R30" s="49">
        <v>2007</v>
      </c>
      <c r="S30" s="48"/>
      <c r="T30" s="50">
        <v>39717.48506944445</v>
      </c>
      <c r="U30" s="50">
        <v>39717.48506944445</v>
      </c>
    </row>
    <row r="31" spans="1:21" ht="12.75">
      <c r="A31" s="79" t="s">
        <v>340</v>
      </c>
      <c r="B31" s="48"/>
      <c r="C31" s="48"/>
      <c r="D31" s="48"/>
      <c r="E31" s="48"/>
      <c r="F31" s="48"/>
      <c r="G31" s="48"/>
      <c r="H31" s="48"/>
      <c r="I31" s="48"/>
      <c r="J31" s="81"/>
      <c r="K31" s="81"/>
      <c r="L31" s="81"/>
      <c r="M31" s="72"/>
      <c r="N31" s="48"/>
      <c r="O31" s="48"/>
      <c r="P31" s="48"/>
      <c r="Q31" s="48"/>
      <c r="R31" s="49">
        <v>2007</v>
      </c>
      <c r="S31" s="48"/>
      <c r="T31" s="50">
        <v>39721.42888888889</v>
      </c>
      <c r="U31" s="50">
        <v>39721.42888888889</v>
      </c>
    </row>
    <row r="32" spans="1:21" ht="12.75">
      <c r="A32" s="79" t="s">
        <v>331</v>
      </c>
      <c r="B32" s="49">
        <v>83</v>
      </c>
      <c r="C32" s="49">
        <v>88.9</v>
      </c>
      <c r="D32" s="49">
        <v>40</v>
      </c>
      <c r="E32" s="49">
        <v>45</v>
      </c>
      <c r="F32" s="49">
        <v>85</v>
      </c>
      <c r="G32" s="49">
        <v>85.2</v>
      </c>
      <c r="H32" s="49">
        <v>46</v>
      </c>
      <c r="I32" s="49">
        <v>54</v>
      </c>
      <c r="J32" s="81">
        <v>6000</v>
      </c>
      <c r="K32" s="81">
        <v>6729</v>
      </c>
      <c r="L32" s="81">
        <v>316247</v>
      </c>
      <c r="M32" s="72">
        <v>47</v>
      </c>
      <c r="N32" s="49">
        <v>44</v>
      </c>
      <c r="O32" s="49">
        <v>42.6</v>
      </c>
      <c r="P32" s="49">
        <v>26</v>
      </c>
      <c r="Q32" s="49">
        <v>61</v>
      </c>
      <c r="R32" s="49">
        <v>2007</v>
      </c>
      <c r="S32" s="48"/>
      <c r="T32" s="50">
        <v>39708.463125</v>
      </c>
      <c r="U32" s="50">
        <v>39708.463125</v>
      </c>
    </row>
    <row r="33" spans="18:21" ht="12.75">
      <c r="R33" s="49"/>
      <c r="S33" s="48"/>
      <c r="T33" s="50"/>
      <c r="U33" s="50"/>
    </row>
    <row r="34" spans="18:21" ht="12.75">
      <c r="R34" s="49"/>
      <c r="S34" s="48"/>
      <c r="T34" s="50"/>
      <c r="U34" s="50"/>
    </row>
    <row r="35" spans="18:21" ht="12.75">
      <c r="R35" s="49"/>
      <c r="S35" s="48"/>
      <c r="T35" s="50"/>
      <c r="U35" s="50"/>
    </row>
    <row r="36" spans="18:21" ht="12.75">
      <c r="R36" s="49"/>
      <c r="S36" s="48"/>
      <c r="T36" s="50"/>
      <c r="U36" s="50"/>
    </row>
    <row r="37" spans="18:21" ht="12.75">
      <c r="R37" s="49"/>
      <c r="S37" s="48"/>
      <c r="T37" s="50"/>
      <c r="U37" s="50"/>
    </row>
    <row r="38" spans="18:21" ht="12.75">
      <c r="R38" s="49"/>
      <c r="S38" s="48"/>
      <c r="T38" s="50"/>
      <c r="U38" s="50"/>
    </row>
    <row r="39" spans="18:21" ht="12.75">
      <c r="R39" s="49"/>
      <c r="S39" s="48"/>
      <c r="T39" s="50"/>
      <c r="U39" s="50"/>
    </row>
    <row r="40" spans="18:21" ht="12.75">
      <c r="R40" s="49"/>
      <c r="S40" s="48"/>
      <c r="T40" s="50"/>
      <c r="U40" s="50"/>
    </row>
    <row r="41" spans="18:21" ht="12.75">
      <c r="R41" s="49"/>
      <c r="S41" s="48"/>
      <c r="T41" s="50"/>
      <c r="U41" s="50"/>
    </row>
    <row r="42" spans="18:21" ht="12.75">
      <c r="R42" s="49"/>
      <c r="S42" s="48"/>
      <c r="T42" s="50"/>
      <c r="U42" s="50"/>
    </row>
    <row r="43" spans="18:21" ht="12.75">
      <c r="R43" s="49"/>
      <c r="S43" s="48"/>
      <c r="T43" s="50"/>
      <c r="U43" s="50"/>
    </row>
    <row r="44" spans="18:21" ht="12.75">
      <c r="R44" s="49"/>
      <c r="S44" s="48"/>
      <c r="T44" s="50"/>
      <c r="U44" s="50"/>
    </row>
    <row r="54" spans="1:17" ht="12.75">
      <c r="A54" s="48"/>
      <c r="B54" s="49"/>
      <c r="C54" s="49"/>
      <c r="D54" s="49"/>
      <c r="E54" s="49"/>
      <c r="F54" s="49"/>
      <c r="G54" s="49"/>
      <c r="H54" s="49"/>
      <c r="I54" s="49"/>
      <c r="J54" s="81"/>
      <c r="K54" s="81"/>
      <c r="L54" s="81"/>
      <c r="M54" s="72"/>
      <c r="N54" s="49"/>
      <c r="O54" s="48"/>
      <c r="P54" s="50"/>
      <c r="Q54" s="50"/>
    </row>
    <row r="55" spans="1:17" ht="12.75">
      <c r="A55" s="6" t="s">
        <v>152</v>
      </c>
      <c r="B55" s="35">
        <f>AVERAGE(B2:B54)/100</f>
        <v>0.759241379310345</v>
      </c>
      <c r="C55" s="37">
        <f>SUM(C2:C54)</f>
        <v>2259.3</v>
      </c>
      <c r="D55" s="31">
        <f>SUM(D2:D54)</f>
        <v>6281</v>
      </c>
      <c r="E55" s="31">
        <f>SUM(E2:E54)</f>
        <v>8108</v>
      </c>
      <c r="F55" s="35">
        <f>AVERAGE(F2:F54)/100</f>
        <v>0.8365172413793104</v>
      </c>
      <c r="G55" s="37">
        <f>SUM(G2:G54)</f>
        <v>2487.7999999999993</v>
      </c>
      <c r="H55" s="31">
        <f>SUM(H2:H54)</f>
        <v>7270</v>
      </c>
      <c r="I55" s="31">
        <f>SUM(I2:I54)</f>
        <v>8533</v>
      </c>
      <c r="J55" s="38">
        <f>AVERAGE(J2:J54)</f>
        <v>3723.4827586206898</v>
      </c>
      <c r="K55" s="38">
        <f>SUM(K2:K54)</f>
        <v>122534.1</v>
      </c>
      <c r="L55" s="38">
        <f>SUM(L2:L54)</f>
        <v>29303912</v>
      </c>
      <c r="M55" s="31">
        <f>SUM(M2:M54)</f>
        <v>7362</v>
      </c>
      <c r="N55" s="37">
        <f>AVERAGE(N2:N54)</f>
        <v>56.827586206896555</v>
      </c>
      <c r="O55" s="37">
        <f>AVERAGE(O2:O54)</f>
        <v>52.65172413793104</v>
      </c>
      <c r="P55" s="37">
        <f>SUM(P2:P54)</f>
        <v>5781</v>
      </c>
      <c r="Q55" s="37">
        <f>SUM(Q2:Q54)</f>
        <v>10791</v>
      </c>
    </row>
  </sheetData>
  <printOptions/>
  <pageMargins left="0.75" right="0.75" top="1" bottom="1" header="0.5" footer="0.5"/>
  <pageSetup fitToWidth="2" fitToHeight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BA55"/>
  <sheetViews>
    <sheetView workbookViewId="0" topLeftCell="A1">
      <selection activeCell="A12" sqref="A12:IV12"/>
    </sheetView>
  </sheetViews>
  <sheetFormatPr defaultColWidth="9.140625" defaultRowHeight="12.75"/>
  <cols>
    <col min="1" max="1" width="5.7109375" style="0" bestFit="1" customWidth="1"/>
    <col min="2" max="2" width="13.28125" style="0" customWidth="1"/>
    <col min="3" max="4" width="14.140625" style="0" customWidth="1"/>
    <col min="5" max="6" width="13.7109375" style="0" customWidth="1"/>
    <col min="7" max="7" width="13.8515625" style="0" customWidth="1"/>
    <col min="8" max="8" width="14.00390625" style="0" customWidth="1"/>
    <col min="9" max="9" width="13.57421875" style="0" customWidth="1"/>
    <col min="10" max="10" width="14.421875" style="0" customWidth="1"/>
    <col min="11" max="11" width="15.57421875" style="0" customWidth="1"/>
    <col min="12" max="12" width="14.8515625" style="0" customWidth="1"/>
    <col min="13" max="14" width="13.57421875" style="0" customWidth="1"/>
    <col min="15" max="15" width="13.7109375" style="0" customWidth="1"/>
    <col min="16" max="16" width="13.8515625" style="0" customWidth="1"/>
    <col min="17" max="17" width="12.7109375" style="0" customWidth="1"/>
    <col min="18" max="18" width="13.140625" style="0" customWidth="1"/>
    <col min="19" max="19" width="13.57421875" style="0" customWidth="1"/>
    <col min="20" max="20" width="14.57421875" style="0" customWidth="1"/>
    <col min="21" max="21" width="15.57421875" style="0" customWidth="1"/>
    <col min="22" max="23" width="14.00390625" style="0" customWidth="1"/>
    <col min="24" max="24" width="14.421875" style="0" customWidth="1"/>
    <col min="25" max="25" width="14.140625" style="0" customWidth="1"/>
    <col min="26" max="26" width="14.28125" style="38" customWidth="1"/>
    <col min="27" max="27" width="14.7109375" style="38" customWidth="1"/>
    <col min="28" max="28" width="14.140625" style="0" customWidth="1"/>
    <col min="29" max="29" width="12.140625" style="38" customWidth="1"/>
    <col min="30" max="30" width="14.28125" style="38" customWidth="1"/>
    <col min="31" max="31" width="14.421875" style="0" customWidth="1"/>
    <col min="32" max="32" width="14.28125" style="38" customWidth="1"/>
    <col min="33" max="33" width="14.00390625" style="38" customWidth="1"/>
    <col min="34" max="34" width="15.00390625" style="0" customWidth="1"/>
    <col min="35" max="35" width="13.28125" style="38" customWidth="1"/>
    <col min="36" max="36" width="12.7109375" style="38" customWidth="1"/>
    <col min="37" max="37" width="16.00390625" style="0" customWidth="1"/>
    <col min="38" max="38" width="16.28125" style="0" customWidth="1"/>
    <col min="39" max="39" width="15.00390625" style="0" customWidth="1"/>
    <col min="40" max="40" width="14.8515625" style="0" customWidth="1"/>
    <col min="41" max="41" width="11.28125" style="0" customWidth="1"/>
    <col min="42" max="42" width="13.00390625" style="0" customWidth="1"/>
    <col min="43" max="44" width="14.140625" style="0" customWidth="1"/>
    <col min="45" max="45" width="13.421875" style="0" customWidth="1"/>
    <col min="46" max="46" width="13.57421875" style="0" customWidth="1"/>
    <col min="47" max="47" width="13.8515625" style="0" customWidth="1"/>
    <col min="48" max="48" width="13.7109375" style="0" customWidth="1"/>
    <col min="49" max="49" width="13.8515625" style="0" customWidth="1"/>
    <col min="50" max="50" width="9.421875" style="0" bestFit="1" customWidth="1"/>
    <col min="52" max="52" width="12.28125" style="0" bestFit="1" customWidth="1"/>
    <col min="53" max="53" width="12.140625" style="0" bestFit="1" customWidth="1"/>
  </cols>
  <sheetData>
    <row r="1" spans="1:49" s="61" customFormat="1" ht="125.25" customHeight="1">
      <c r="A1" s="59" t="s">
        <v>231</v>
      </c>
      <c r="B1" s="59" t="s">
        <v>463</v>
      </c>
      <c r="C1" s="59" t="s">
        <v>464</v>
      </c>
      <c r="D1" s="59" t="s">
        <v>465</v>
      </c>
      <c r="E1" s="59" t="s">
        <v>466</v>
      </c>
      <c r="F1" s="59" t="s">
        <v>467</v>
      </c>
      <c r="G1" s="59" t="s">
        <v>468</v>
      </c>
      <c r="H1" s="59" t="s">
        <v>174</v>
      </c>
      <c r="I1" s="59" t="s">
        <v>469</v>
      </c>
      <c r="J1" s="59" t="s">
        <v>470</v>
      </c>
      <c r="K1" s="59" t="s">
        <v>471</v>
      </c>
      <c r="L1" s="59" t="s">
        <v>472</v>
      </c>
      <c r="M1" s="59" t="s">
        <v>473</v>
      </c>
      <c r="N1" s="59" t="s">
        <v>474</v>
      </c>
      <c r="O1" s="59" t="s">
        <v>475</v>
      </c>
      <c r="P1" s="59" t="s">
        <v>476</v>
      </c>
      <c r="Q1" s="59" t="s">
        <v>263</v>
      </c>
      <c r="R1" s="59" t="s">
        <v>477</v>
      </c>
      <c r="S1" s="59" t="s">
        <v>478</v>
      </c>
      <c r="T1" s="59" t="s">
        <v>266</v>
      </c>
      <c r="U1" s="59" t="s">
        <v>479</v>
      </c>
      <c r="V1" s="59" t="s">
        <v>480</v>
      </c>
      <c r="W1" s="59" t="s">
        <v>481</v>
      </c>
      <c r="X1" s="59" t="s">
        <v>482</v>
      </c>
      <c r="Y1" s="59" t="s">
        <v>483</v>
      </c>
      <c r="Z1" s="80" t="s">
        <v>122</v>
      </c>
      <c r="AA1" s="80" t="s">
        <v>112</v>
      </c>
      <c r="AB1" s="59" t="s">
        <v>113</v>
      </c>
      <c r="AC1" s="80" t="s">
        <v>62</v>
      </c>
      <c r="AD1" s="80" t="s">
        <v>114</v>
      </c>
      <c r="AE1" s="59" t="s">
        <v>115</v>
      </c>
      <c r="AF1" s="80" t="s">
        <v>116</v>
      </c>
      <c r="AG1" s="80" t="s">
        <v>117</v>
      </c>
      <c r="AH1" s="59" t="s">
        <v>118</v>
      </c>
      <c r="AI1" s="80" t="s">
        <v>119</v>
      </c>
      <c r="AJ1" s="80" t="s">
        <v>120</v>
      </c>
      <c r="AK1" s="59" t="s">
        <v>121</v>
      </c>
      <c r="AL1" s="59" t="s">
        <v>484</v>
      </c>
      <c r="AM1" s="59" t="s">
        <v>485</v>
      </c>
      <c r="AN1" s="59" t="s">
        <v>486</v>
      </c>
      <c r="AO1" s="59" t="s">
        <v>487</v>
      </c>
      <c r="AP1" s="59" t="s">
        <v>488</v>
      </c>
      <c r="AQ1" s="59" t="s">
        <v>489</v>
      </c>
      <c r="AR1" s="59" t="s">
        <v>490</v>
      </c>
      <c r="AS1" s="59" t="s">
        <v>491</v>
      </c>
      <c r="AT1" s="59" t="s">
        <v>492</v>
      </c>
      <c r="AU1" s="59" t="s">
        <v>493</v>
      </c>
      <c r="AV1" s="59" t="s">
        <v>494</v>
      </c>
      <c r="AW1" s="59" t="s">
        <v>495</v>
      </c>
    </row>
    <row r="2" spans="1:53" ht="12.75">
      <c r="A2" s="48" t="s">
        <v>289</v>
      </c>
      <c r="B2" s="49">
        <v>54.5</v>
      </c>
      <c r="C2" s="49">
        <v>6</v>
      </c>
      <c r="D2" s="49">
        <v>11</v>
      </c>
      <c r="E2" s="49">
        <v>0</v>
      </c>
      <c r="F2" s="49">
        <v>0</v>
      </c>
      <c r="G2" s="49">
        <v>1</v>
      </c>
      <c r="H2" s="49">
        <v>85.7</v>
      </c>
      <c r="I2" s="49">
        <v>6</v>
      </c>
      <c r="J2" s="49">
        <v>7</v>
      </c>
      <c r="K2" s="49">
        <v>71.4</v>
      </c>
      <c r="L2" s="49">
        <v>35</v>
      </c>
      <c r="M2" s="49">
        <v>49</v>
      </c>
      <c r="N2" s="49">
        <v>66.7</v>
      </c>
      <c r="O2" s="49">
        <v>6</v>
      </c>
      <c r="P2" s="49">
        <v>9</v>
      </c>
      <c r="Q2" s="49">
        <v>0</v>
      </c>
      <c r="R2" s="49">
        <v>0</v>
      </c>
      <c r="S2" s="49">
        <v>1</v>
      </c>
      <c r="T2" s="49">
        <v>62.5</v>
      </c>
      <c r="U2" s="49">
        <v>5</v>
      </c>
      <c r="V2" s="49">
        <v>8</v>
      </c>
      <c r="W2" s="49">
        <v>72.7</v>
      </c>
      <c r="X2" s="49">
        <v>32</v>
      </c>
      <c r="Y2" s="49">
        <v>44</v>
      </c>
      <c r="Z2" s="81">
        <v>4450</v>
      </c>
      <c r="AA2" s="81">
        <v>35597</v>
      </c>
      <c r="AB2" s="49">
        <v>8</v>
      </c>
      <c r="AC2" s="81">
        <v>0</v>
      </c>
      <c r="AD2" s="81">
        <v>0</v>
      </c>
      <c r="AE2" s="49">
        <v>1</v>
      </c>
      <c r="AF2" s="81">
        <v>796</v>
      </c>
      <c r="AG2" s="81">
        <v>3979</v>
      </c>
      <c r="AH2" s="49">
        <v>5</v>
      </c>
      <c r="AI2" s="81">
        <v>4469</v>
      </c>
      <c r="AJ2" s="81">
        <v>178748</v>
      </c>
      <c r="AK2" s="49">
        <v>40</v>
      </c>
      <c r="AL2" s="49">
        <v>53.8</v>
      </c>
      <c r="AM2" s="49">
        <v>7</v>
      </c>
      <c r="AN2" s="49">
        <v>13</v>
      </c>
      <c r="AO2" s="49">
        <v>0</v>
      </c>
      <c r="AP2" s="49">
        <v>0</v>
      </c>
      <c r="AQ2" s="49">
        <v>1</v>
      </c>
      <c r="AR2" s="49">
        <v>37.5</v>
      </c>
      <c r="AS2" s="49">
        <v>3</v>
      </c>
      <c r="AT2" s="49">
        <v>8</v>
      </c>
      <c r="AU2" s="49">
        <v>59.4</v>
      </c>
      <c r="AV2" s="49">
        <v>41</v>
      </c>
      <c r="AW2" s="49">
        <v>69</v>
      </c>
      <c r="AX2" s="49">
        <v>2007</v>
      </c>
      <c r="AY2" s="48"/>
      <c r="AZ2" s="50">
        <v>39715.78034722222</v>
      </c>
      <c r="BA2" s="50">
        <v>39715.78034722222</v>
      </c>
    </row>
    <row r="3" spans="1:53" ht="12.75">
      <c r="A3" s="48" t="s">
        <v>290</v>
      </c>
      <c r="B3" s="49">
        <v>12.5</v>
      </c>
      <c r="C3" s="49">
        <v>1</v>
      </c>
      <c r="D3" s="49">
        <v>8</v>
      </c>
      <c r="E3" s="49">
        <v>75</v>
      </c>
      <c r="F3" s="49">
        <v>3</v>
      </c>
      <c r="G3" s="49">
        <v>4</v>
      </c>
      <c r="H3" s="49">
        <v>66.7</v>
      </c>
      <c r="I3" s="49">
        <v>8</v>
      </c>
      <c r="J3" s="49">
        <v>12</v>
      </c>
      <c r="K3" s="49">
        <v>65.6</v>
      </c>
      <c r="L3" s="49">
        <v>219</v>
      </c>
      <c r="M3" s="49">
        <v>334</v>
      </c>
      <c r="N3" s="49">
        <v>60</v>
      </c>
      <c r="O3" s="49">
        <v>3</v>
      </c>
      <c r="P3" s="49">
        <v>5</v>
      </c>
      <c r="Q3" s="49">
        <v>100</v>
      </c>
      <c r="R3" s="49">
        <v>2</v>
      </c>
      <c r="S3" s="49">
        <v>2</v>
      </c>
      <c r="T3" s="49">
        <v>44.4</v>
      </c>
      <c r="U3" s="49">
        <v>8</v>
      </c>
      <c r="V3" s="49">
        <v>18</v>
      </c>
      <c r="W3" s="49">
        <v>83.3</v>
      </c>
      <c r="X3" s="49">
        <v>255</v>
      </c>
      <c r="Y3" s="49">
        <v>306</v>
      </c>
      <c r="Z3" s="81">
        <v>3911</v>
      </c>
      <c r="AA3" s="81">
        <v>19557</v>
      </c>
      <c r="AB3" s="49">
        <v>5</v>
      </c>
      <c r="AC3" s="81">
        <v>-915</v>
      </c>
      <c r="AD3" s="81">
        <v>-1830</v>
      </c>
      <c r="AE3" s="49">
        <v>2</v>
      </c>
      <c r="AF3" s="81">
        <v>4376</v>
      </c>
      <c r="AG3" s="81">
        <v>43761</v>
      </c>
      <c r="AH3" s="49">
        <v>10</v>
      </c>
      <c r="AI3" s="81">
        <v>4772</v>
      </c>
      <c r="AJ3" s="81">
        <v>1460260</v>
      </c>
      <c r="AK3" s="49">
        <v>306</v>
      </c>
      <c r="AL3" s="49">
        <v>22.2</v>
      </c>
      <c r="AM3" s="49">
        <v>2</v>
      </c>
      <c r="AN3" s="49">
        <v>9</v>
      </c>
      <c r="AO3" s="49">
        <v>40</v>
      </c>
      <c r="AP3" s="49">
        <v>2</v>
      </c>
      <c r="AQ3" s="49">
        <v>5</v>
      </c>
      <c r="AR3" s="49">
        <v>15.8</v>
      </c>
      <c r="AS3" s="49">
        <v>3</v>
      </c>
      <c r="AT3" s="49">
        <v>19</v>
      </c>
      <c r="AU3" s="49">
        <v>26</v>
      </c>
      <c r="AV3" s="49">
        <v>113</v>
      </c>
      <c r="AW3" s="49">
        <v>435</v>
      </c>
      <c r="AX3" s="49">
        <v>2007</v>
      </c>
      <c r="AY3" s="48"/>
      <c r="AZ3" s="50">
        <v>39713.3434837963</v>
      </c>
      <c r="BA3" s="50">
        <v>39713.3434837963</v>
      </c>
    </row>
    <row r="4" spans="1:53" ht="12.75">
      <c r="A4" s="48" t="s">
        <v>291</v>
      </c>
      <c r="B4" s="49">
        <v>84.9</v>
      </c>
      <c r="C4" s="49">
        <v>45</v>
      </c>
      <c r="D4" s="49">
        <v>53</v>
      </c>
      <c r="E4" s="49">
        <v>100</v>
      </c>
      <c r="F4" s="49">
        <v>2</v>
      </c>
      <c r="G4" s="49">
        <v>2</v>
      </c>
      <c r="H4" s="49">
        <v>85.7</v>
      </c>
      <c r="I4" s="49">
        <v>6</v>
      </c>
      <c r="J4" s="49">
        <v>7</v>
      </c>
      <c r="K4" s="49">
        <v>86.7</v>
      </c>
      <c r="L4" s="49">
        <v>72</v>
      </c>
      <c r="M4" s="49">
        <v>83</v>
      </c>
      <c r="N4" s="49">
        <v>100</v>
      </c>
      <c r="O4" s="49">
        <v>39</v>
      </c>
      <c r="P4" s="49">
        <v>39</v>
      </c>
      <c r="Q4" s="49">
        <v>100</v>
      </c>
      <c r="R4" s="49">
        <v>2</v>
      </c>
      <c r="S4" s="49">
        <v>2</v>
      </c>
      <c r="T4" s="49">
        <v>100</v>
      </c>
      <c r="U4" s="49">
        <v>5</v>
      </c>
      <c r="V4" s="49">
        <v>5</v>
      </c>
      <c r="W4" s="49">
        <v>97.4</v>
      </c>
      <c r="X4" s="49">
        <v>74</v>
      </c>
      <c r="Y4" s="49">
        <v>76</v>
      </c>
      <c r="Z4" s="81">
        <v>3996</v>
      </c>
      <c r="AA4" s="81">
        <v>143852</v>
      </c>
      <c r="AB4" s="49">
        <v>36</v>
      </c>
      <c r="AC4" s="81">
        <v>-3812</v>
      </c>
      <c r="AD4" s="81">
        <v>-7624</v>
      </c>
      <c r="AE4" s="49">
        <v>2</v>
      </c>
      <c r="AF4" s="81">
        <v>6889</v>
      </c>
      <c r="AG4" s="81">
        <v>34444</v>
      </c>
      <c r="AH4" s="49">
        <v>5</v>
      </c>
      <c r="AI4" s="81">
        <v>3020</v>
      </c>
      <c r="AJ4" s="81">
        <v>199296</v>
      </c>
      <c r="AK4" s="49">
        <v>66</v>
      </c>
      <c r="AL4" s="49">
        <v>68.1</v>
      </c>
      <c r="AM4" s="49">
        <v>47</v>
      </c>
      <c r="AN4" s="49">
        <v>69</v>
      </c>
      <c r="AO4" s="49">
        <v>33.3</v>
      </c>
      <c r="AP4" s="49">
        <v>1</v>
      </c>
      <c r="AQ4" s="49">
        <v>3</v>
      </c>
      <c r="AR4" s="49">
        <v>66.7</v>
      </c>
      <c r="AS4" s="49">
        <v>6</v>
      </c>
      <c r="AT4" s="49">
        <v>9</v>
      </c>
      <c r="AU4" s="49">
        <v>62.1</v>
      </c>
      <c r="AV4" s="49">
        <v>64</v>
      </c>
      <c r="AW4" s="49">
        <v>103</v>
      </c>
      <c r="AX4" s="49">
        <v>2007</v>
      </c>
      <c r="AY4" s="48"/>
      <c r="AZ4" s="50">
        <v>39717.63997685185</v>
      </c>
      <c r="BA4" s="50">
        <v>39717.63997685185</v>
      </c>
    </row>
    <row r="5" spans="1:53" ht="12.75">
      <c r="A5" s="48" t="s">
        <v>292</v>
      </c>
      <c r="B5" s="49">
        <v>72.1</v>
      </c>
      <c r="C5" s="49">
        <v>31</v>
      </c>
      <c r="D5" s="49">
        <v>43</v>
      </c>
      <c r="E5" s="49">
        <v>100</v>
      </c>
      <c r="F5" s="49">
        <v>1</v>
      </c>
      <c r="G5" s="49">
        <v>1</v>
      </c>
      <c r="H5" s="49">
        <v>81.8</v>
      </c>
      <c r="I5" s="49">
        <v>27</v>
      </c>
      <c r="J5" s="49">
        <v>33</v>
      </c>
      <c r="K5" s="49">
        <v>78.4</v>
      </c>
      <c r="L5" s="49">
        <v>152</v>
      </c>
      <c r="M5" s="49">
        <v>194</v>
      </c>
      <c r="N5" s="49">
        <v>77.4</v>
      </c>
      <c r="O5" s="49">
        <v>24</v>
      </c>
      <c r="P5" s="49">
        <v>31</v>
      </c>
      <c r="Q5" s="49">
        <v>100</v>
      </c>
      <c r="R5" s="49">
        <v>1</v>
      </c>
      <c r="S5" s="49">
        <v>1</v>
      </c>
      <c r="T5" s="49">
        <v>75</v>
      </c>
      <c r="U5" s="49">
        <v>18</v>
      </c>
      <c r="V5" s="49">
        <v>24</v>
      </c>
      <c r="W5" s="49">
        <v>84.6</v>
      </c>
      <c r="X5" s="49">
        <v>181</v>
      </c>
      <c r="Y5" s="49">
        <v>214</v>
      </c>
      <c r="Z5" s="81">
        <v>5223</v>
      </c>
      <c r="AA5" s="81">
        <v>141029</v>
      </c>
      <c r="AB5" s="49">
        <v>27</v>
      </c>
      <c r="AC5" s="81">
        <v>606</v>
      </c>
      <c r="AD5" s="81">
        <v>606</v>
      </c>
      <c r="AE5" s="49">
        <v>1</v>
      </c>
      <c r="AF5" s="81">
        <v>4830</v>
      </c>
      <c r="AG5" s="81">
        <v>106259</v>
      </c>
      <c r="AH5" s="49">
        <v>22</v>
      </c>
      <c r="AI5" s="81">
        <v>5139</v>
      </c>
      <c r="AJ5" s="81">
        <v>991743</v>
      </c>
      <c r="AK5" s="49">
        <v>193</v>
      </c>
      <c r="AL5" s="49">
        <v>35.6</v>
      </c>
      <c r="AM5" s="49">
        <v>16</v>
      </c>
      <c r="AN5" s="49">
        <v>45</v>
      </c>
      <c r="AO5" s="49">
        <v>100</v>
      </c>
      <c r="AP5" s="49">
        <v>1</v>
      </c>
      <c r="AQ5" s="49">
        <v>1</v>
      </c>
      <c r="AR5" s="49">
        <v>53.8</v>
      </c>
      <c r="AS5" s="49">
        <v>21</v>
      </c>
      <c r="AT5" s="49">
        <v>39</v>
      </c>
      <c r="AU5" s="49">
        <v>46.2</v>
      </c>
      <c r="AV5" s="49">
        <v>122</v>
      </c>
      <c r="AW5" s="49">
        <v>264</v>
      </c>
      <c r="AX5" s="49">
        <v>2007</v>
      </c>
      <c r="AY5" s="48"/>
      <c r="AZ5" s="50">
        <v>39708.75625</v>
      </c>
      <c r="BA5" s="50">
        <v>39708.75625</v>
      </c>
    </row>
    <row r="6" spans="1:53" ht="12.75">
      <c r="A6" s="48" t="s">
        <v>295</v>
      </c>
      <c r="B6" s="49">
        <v>75.8</v>
      </c>
      <c r="C6" s="49">
        <v>25</v>
      </c>
      <c r="D6" s="49">
        <v>33</v>
      </c>
      <c r="E6" s="49">
        <v>0</v>
      </c>
      <c r="F6" s="49">
        <v>0</v>
      </c>
      <c r="G6" s="49">
        <v>1</v>
      </c>
      <c r="H6" s="49">
        <v>88.9</v>
      </c>
      <c r="I6" s="49">
        <v>8</v>
      </c>
      <c r="J6" s="49">
        <v>9</v>
      </c>
      <c r="K6" s="49">
        <v>81.5</v>
      </c>
      <c r="L6" s="49">
        <v>106</v>
      </c>
      <c r="M6" s="49">
        <v>130</v>
      </c>
      <c r="N6" s="49">
        <v>84.8</v>
      </c>
      <c r="O6" s="49">
        <v>28</v>
      </c>
      <c r="P6" s="49">
        <v>33</v>
      </c>
      <c r="Q6" s="49">
        <v>0</v>
      </c>
      <c r="R6" s="49">
        <v>0</v>
      </c>
      <c r="S6" s="49">
        <v>1</v>
      </c>
      <c r="T6" s="49">
        <v>84.6</v>
      </c>
      <c r="U6" s="49">
        <v>11</v>
      </c>
      <c r="V6" s="49">
        <v>13</v>
      </c>
      <c r="W6" s="49">
        <v>87.5</v>
      </c>
      <c r="X6" s="49">
        <v>133</v>
      </c>
      <c r="Y6" s="49">
        <v>152</v>
      </c>
      <c r="Z6" s="81">
        <v>4927</v>
      </c>
      <c r="AA6" s="81">
        <v>162603</v>
      </c>
      <c r="AB6" s="49">
        <v>33</v>
      </c>
      <c r="AC6" s="81">
        <v>0</v>
      </c>
      <c r="AD6" s="81">
        <v>0</v>
      </c>
      <c r="AE6" s="49">
        <v>1</v>
      </c>
      <c r="AF6" s="81">
        <v>3086</v>
      </c>
      <c r="AG6" s="81">
        <v>37033</v>
      </c>
      <c r="AH6" s="49">
        <v>12</v>
      </c>
      <c r="AI6" s="81">
        <v>4117</v>
      </c>
      <c r="AJ6" s="81">
        <v>551726</v>
      </c>
      <c r="AK6" s="49">
        <v>134</v>
      </c>
      <c r="AL6" s="49">
        <v>54.2</v>
      </c>
      <c r="AM6" s="49">
        <v>26</v>
      </c>
      <c r="AN6" s="49">
        <v>48</v>
      </c>
      <c r="AO6" s="49">
        <v>0</v>
      </c>
      <c r="AP6" s="49">
        <v>0</v>
      </c>
      <c r="AQ6" s="49">
        <v>1</v>
      </c>
      <c r="AR6" s="49">
        <v>55.6</v>
      </c>
      <c r="AS6" s="49">
        <v>5</v>
      </c>
      <c r="AT6" s="49">
        <v>9</v>
      </c>
      <c r="AU6" s="49">
        <v>57</v>
      </c>
      <c r="AV6" s="49">
        <v>114</v>
      </c>
      <c r="AW6" s="49">
        <v>200</v>
      </c>
      <c r="AX6" s="49">
        <v>2007</v>
      </c>
      <c r="AY6" s="48"/>
      <c r="AZ6" s="50">
        <v>39717.59920138889</v>
      </c>
      <c r="BA6" s="50">
        <v>39717.59920138889</v>
      </c>
    </row>
    <row r="7" spans="1:53" ht="12.75">
      <c r="A7" s="48" t="s">
        <v>296</v>
      </c>
      <c r="B7" s="49">
        <v>66.7</v>
      </c>
      <c r="C7" s="49">
        <v>10</v>
      </c>
      <c r="D7" s="49">
        <v>15</v>
      </c>
      <c r="E7" s="49">
        <v>0</v>
      </c>
      <c r="F7" s="49">
        <v>0</v>
      </c>
      <c r="G7" s="49">
        <v>1</v>
      </c>
      <c r="H7" s="49">
        <v>100</v>
      </c>
      <c r="I7" s="49">
        <v>2</v>
      </c>
      <c r="J7" s="49">
        <v>2</v>
      </c>
      <c r="K7" s="49">
        <v>70.4</v>
      </c>
      <c r="L7" s="49">
        <v>19</v>
      </c>
      <c r="M7" s="49">
        <v>27</v>
      </c>
      <c r="N7" s="49">
        <v>72.7</v>
      </c>
      <c r="O7" s="49">
        <v>8</v>
      </c>
      <c r="P7" s="49">
        <v>11</v>
      </c>
      <c r="Q7" s="49">
        <v>0</v>
      </c>
      <c r="R7" s="49">
        <v>0</v>
      </c>
      <c r="S7" s="49">
        <v>1</v>
      </c>
      <c r="T7" s="49">
        <v>0</v>
      </c>
      <c r="U7" s="49">
        <v>0</v>
      </c>
      <c r="V7" s="49">
        <v>1</v>
      </c>
      <c r="W7" s="49">
        <v>84</v>
      </c>
      <c r="X7" s="49">
        <v>21</v>
      </c>
      <c r="Y7" s="49">
        <v>25</v>
      </c>
      <c r="Z7" s="81">
        <v>2983</v>
      </c>
      <c r="AA7" s="81">
        <v>29832</v>
      </c>
      <c r="AB7" s="49">
        <v>10</v>
      </c>
      <c r="AC7" s="81">
        <v>0</v>
      </c>
      <c r="AD7" s="81">
        <v>0</v>
      </c>
      <c r="AE7" s="49">
        <v>1</v>
      </c>
      <c r="AF7" s="81">
        <v>0</v>
      </c>
      <c r="AG7" s="81">
        <v>0</v>
      </c>
      <c r="AH7" s="49">
        <v>1</v>
      </c>
      <c r="AI7" s="81">
        <v>3218</v>
      </c>
      <c r="AJ7" s="81">
        <v>74024</v>
      </c>
      <c r="AK7" s="49">
        <v>23</v>
      </c>
      <c r="AL7" s="49">
        <v>52.9</v>
      </c>
      <c r="AM7" s="49">
        <v>9</v>
      </c>
      <c r="AN7" s="49">
        <v>17</v>
      </c>
      <c r="AO7" s="49">
        <v>0</v>
      </c>
      <c r="AP7" s="49">
        <v>0</v>
      </c>
      <c r="AQ7" s="49">
        <v>1</v>
      </c>
      <c r="AR7" s="49">
        <v>75</v>
      </c>
      <c r="AS7" s="49">
        <v>3</v>
      </c>
      <c r="AT7" s="49">
        <v>4</v>
      </c>
      <c r="AU7" s="49">
        <v>54.8</v>
      </c>
      <c r="AV7" s="49">
        <v>17</v>
      </c>
      <c r="AW7" s="49">
        <v>31</v>
      </c>
      <c r="AX7" s="49">
        <v>2007</v>
      </c>
      <c r="AY7" s="48"/>
      <c r="AZ7" s="50">
        <v>39713.927303240744</v>
      </c>
      <c r="BA7" s="50">
        <v>39713.927303240744</v>
      </c>
    </row>
    <row r="8" spans="1:53" ht="12.75">
      <c r="A8" s="48" t="s">
        <v>297</v>
      </c>
      <c r="B8" s="49">
        <v>64.6</v>
      </c>
      <c r="C8" s="49">
        <v>62</v>
      </c>
      <c r="D8" s="49">
        <v>96</v>
      </c>
      <c r="E8" s="49">
        <v>75</v>
      </c>
      <c r="F8" s="49">
        <v>3</v>
      </c>
      <c r="G8" s="49">
        <v>4</v>
      </c>
      <c r="H8" s="49">
        <v>60.8</v>
      </c>
      <c r="I8" s="49">
        <v>45</v>
      </c>
      <c r="J8" s="49">
        <v>74</v>
      </c>
      <c r="K8" s="49">
        <v>74.3</v>
      </c>
      <c r="L8" s="49">
        <v>574</v>
      </c>
      <c r="M8" s="49">
        <v>773</v>
      </c>
      <c r="N8" s="49">
        <v>77.9</v>
      </c>
      <c r="O8" s="49">
        <v>88</v>
      </c>
      <c r="P8" s="49">
        <v>113</v>
      </c>
      <c r="Q8" s="49">
        <v>100</v>
      </c>
      <c r="R8" s="49">
        <v>5</v>
      </c>
      <c r="S8" s="49">
        <v>5</v>
      </c>
      <c r="T8" s="49">
        <v>79.7</v>
      </c>
      <c r="U8" s="49">
        <v>59</v>
      </c>
      <c r="V8" s="49">
        <v>74</v>
      </c>
      <c r="W8" s="49">
        <v>80.4</v>
      </c>
      <c r="X8" s="49">
        <v>835</v>
      </c>
      <c r="Y8" s="49">
        <v>1038</v>
      </c>
      <c r="Z8" s="81">
        <v>3213</v>
      </c>
      <c r="AA8" s="81">
        <v>327760</v>
      </c>
      <c r="AB8" s="49">
        <v>102</v>
      </c>
      <c r="AC8" s="81">
        <v>4841</v>
      </c>
      <c r="AD8" s="81">
        <v>24205</v>
      </c>
      <c r="AE8" s="49">
        <v>5</v>
      </c>
      <c r="AF8" s="81">
        <v>2938</v>
      </c>
      <c r="AG8" s="81">
        <v>202715</v>
      </c>
      <c r="AH8" s="49">
        <v>69</v>
      </c>
      <c r="AI8" s="81">
        <v>3274</v>
      </c>
      <c r="AJ8" s="81">
        <v>3211957</v>
      </c>
      <c r="AK8" s="49">
        <v>981</v>
      </c>
      <c r="AL8" s="49">
        <v>35.6</v>
      </c>
      <c r="AM8" s="49">
        <v>37</v>
      </c>
      <c r="AN8" s="49">
        <v>104</v>
      </c>
      <c r="AO8" s="49">
        <v>20</v>
      </c>
      <c r="AP8" s="49">
        <v>1</v>
      </c>
      <c r="AQ8" s="49">
        <v>5</v>
      </c>
      <c r="AR8" s="49">
        <v>45</v>
      </c>
      <c r="AS8" s="49">
        <v>45</v>
      </c>
      <c r="AT8" s="49">
        <v>100</v>
      </c>
      <c r="AU8" s="49">
        <v>46.4</v>
      </c>
      <c r="AV8" s="49">
        <v>485</v>
      </c>
      <c r="AW8" s="49">
        <v>1046</v>
      </c>
      <c r="AX8" s="49">
        <v>2007</v>
      </c>
      <c r="AY8" s="48"/>
      <c r="AZ8" s="50">
        <v>39716.53696759259</v>
      </c>
      <c r="BA8" s="50">
        <v>39716.53696759259</v>
      </c>
    </row>
    <row r="9" spans="1:53" ht="12.75">
      <c r="A9" s="48" t="s">
        <v>298</v>
      </c>
      <c r="B9" s="49">
        <v>69.2</v>
      </c>
      <c r="C9" s="49">
        <v>128</v>
      </c>
      <c r="D9" s="49">
        <v>185</v>
      </c>
      <c r="E9" s="49">
        <v>0</v>
      </c>
      <c r="F9" s="49">
        <v>0</v>
      </c>
      <c r="G9" s="49">
        <v>1</v>
      </c>
      <c r="H9" s="49">
        <v>63.6</v>
      </c>
      <c r="I9" s="49">
        <v>21</v>
      </c>
      <c r="J9" s="49">
        <v>33</v>
      </c>
      <c r="K9" s="49">
        <v>71</v>
      </c>
      <c r="L9" s="49">
        <v>203</v>
      </c>
      <c r="M9" s="49">
        <v>286</v>
      </c>
      <c r="N9" s="49">
        <v>85.7</v>
      </c>
      <c r="O9" s="49">
        <v>132</v>
      </c>
      <c r="P9" s="49">
        <v>154</v>
      </c>
      <c r="Q9" s="49">
        <v>0</v>
      </c>
      <c r="R9" s="49">
        <v>0</v>
      </c>
      <c r="S9" s="49">
        <v>1</v>
      </c>
      <c r="T9" s="49">
        <v>79.2</v>
      </c>
      <c r="U9" s="49">
        <v>19</v>
      </c>
      <c r="V9" s="49">
        <v>24</v>
      </c>
      <c r="W9" s="49">
        <v>84</v>
      </c>
      <c r="X9" s="49">
        <v>236</v>
      </c>
      <c r="Y9" s="49">
        <v>281</v>
      </c>
      <c r="Z9" s="81">
        <v>4044</v>
      </c>
      <c r="AA9" s="81">
        <v>622811</v>
      </c>
      <c r="AB9" s="49">
        <v>154</v>
      </c>
      <c r="AC9" s="81">
        <v>0</v>
      </c>
      <c r="AD9" s="81">
        <v>0</v>
      </c>
      <c r="AE9" s="49">
        <v>1</v>
      </c>
      <c r="AF9" s="81">
        <v>3560</v>
      </c>
      <c r="AG9" s="81">
        <v>85444</v>
      </c>
      <c r="AH9" s="49">
        <v>24</v>
      </c>
      <c r="AI9" s="81">
        <v>3760</v>
      </c>
      <c r="AJ9" s="81">
        <v>1052823</v>
      </c>
      <c r="AK9" s="49">
        <v>280</v>
      </c>
      <c r="AL9" s="49">
        <v>44.7</v>
      </c>
      <c r="AM9" s="49">
        <v>96</v>
      </c>
      <c r="AN9" s="49">
        <v>215</v>
      </c>
      <c r="AO9" s="49">
        <v>0</v>
      </c>
      <c r="AP9" s="49">
        <v>0</v>
      </c>
      <c r="AQ9" s="49">
        <v>1</v>
      </c>
      <c r="AR9" s="49">
        <v>39</v>
      </c>
      <c r="AS9" s="49">
        <v>16</v>
      </c>
      <c r="AT9" s="49">
        <v>41</v>
      </c>
      <c r="AU9" s="49">
        <v>47.3</v>
      </c>
      <c r="AV9" s="49">
        <v>168</v>
      </c>
      <c r="AW9" s="49">
        <v>355</v>
      </c>
      <c r="AX9" s="49">
        <v>2007</v>
      </c>
      <c r="AY9" s="48"/>
      <c r="AZ9" s="50">
        <v>39715.75765046296</v>
      </c>
      <c r="BA9" s="50">
        <v>39715.75765046296</v>
      </c>
    </row>
    <row r="10" spans="1:53" ht="12.75">
      <c r="A10" s="48" t="s">
        <v>299</v>
      </c>
      <c r="B10" s="49">
        <v>75</v>
      </c>
      <c r="C10" s="49">
        <v>3</v>
      </c>
      <c r="D10" s="49">
        <v>4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1</v>
      </c>
      <c r="K10" s="49">
        <v>68.2</v>
      </c>
      <c r="L10" s="49">
        <v>15</v>
      </c>
      <c r="M10" s="49">
        <v>22</v>
      </c>
      <c r="N10" s="49">
        <v>100</v>
      </c>
      <c r="O10" s="49">
        <v>2</v>
      </c>
      <c r="P10" s="49">
        <v>2</v>
      </c>
      <c r="Q10" s="49">
        <v>0</v>
      </c>
      <c r="R10" s="49">
        <v>0</v>
      </c>
      <c r="S10" s="49">
        <v>1</v>
      </c>
      <c r="T10" s="49">
        <v>0</v>
      </c>
      <c r="U10" s="49">
        <v>0</v>
      </c>
      <c r="V10" s="49">
        <v>1</v>
      </c>
      <c r="W10" s="49">
        <v>81.3</v>
      </c>
      <c r="X10" s="49">
        <v>26</v>
      </c>
      <c r="Y10" s="49">
        <v>32</v>
      </c>
      <c r="Z10" s="81">
        <v>1232</v>
      </c>
      <c r="AA10" s="81">
        <v>2464</v>
      </c>
      <c r="AB10" s="49">
        <v>2</v>
      </c>
      <c r="AC10" s="81">
        <v>0</v>
      </c>
      <c r="AD10" s="81">
        <v>0</v>
      </c>
      <c r="AE10" s="49">
        <v>1</v>
      </c>
      <c r="AF10" s="81">
        <v>0</v>
      </c>
      <c r="AG10" s="81">
        <v>0</v>
      </c>
      <c r="AH10" s="49">
        <v>1</v>
      </c>
      <c r="AI10" s="81">
        <v>3775</v>
      </c>
      <c r="AJ10" s="81">
        <v>120799</v>
      </c>
      <c r="AK10" s="49">
        <v>32</v>
      </c>
      <c r="AL10" s="49">
        <v>80</v>
      </c>
      <c r="AM10" s="49">
        <v>4</v>
      </c>
      <c r="AN10" s="49">
        <v>5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1</v>
      </c>
      <c r="AU10" s="49">
        <v>29</v>
      </c>
      <c r="AV10" s="49">
        <v>9</v>
      </c>
      <c r="AW10" s="49">
        <v>31</v>
      </c>
      <c r="AX10" s="49">
        <v>2007</v>
      </c>
      <c r="AY10" s="48"/>
      <c r="AZ10" s="50">
        <v>39702.5846875</v>
      </c>
      <c r="BA10" s="50">
        <v>39702.5846875</v>
      </c>
    </row>
    <row r="11" spans="1:53" ht="12.75">
      <c r="A11" s="48" t="s">
        <v>300</v>
      </c>
      <c r="B11" s="49">
        <v>95.1</v>
      </c>
      <c r="C11" s="49">
        <v>58</v>
      </c>
      <c r="D11" s="49">
        <v>61</v>
      </c>
      <c r="E11" s="49">
        <v>0</v>
      </c>
      <c r="F11" s="49">
        <v>0</v>
      </c>
      <c r="G11" s="49">
        <v>1</v>
      </c>
      <c r="H11" s="49">
        <v>83.3</v>
      </c>
      <c r="I11" s="49">
        <v>15</v>
      </c>
      <c r="J11" s="49">
        <v>18</v>
      </c>
      <c r="K11" s="49">
        <v>87.7</v>
      </c>
      <c r="L11" s="49">
        <v>121</v>
      </c>
      <c r="M11" s="49">
        <v>138</v>
      </c>
      <c r="N11" s="49">
        <v>100</v>
      </c>
      <c r="O11" s="49">
        <v>61</v>
      </c>
      <c r="P11" s="49">
        <v>61</v>
      </c>
      <c r="Q11" s="49">
        <v>100</v>
      </c>
      <c r="R11" s="49">
        <v>1</v>
      </c>
      <c r="S11" s="49">
        <v>1</v>
      </c>
      <c r="T11" s="49">
        <v>100</v>
      </c>
      <c r="U11" s="49">
        <v>30</v>
      </c>
      <c r="V11" s="49">
        <v>30</v>
      </c>
      <c r="W11" s="49">
        <v>100</v>
      </c>
      <c r="X11" s="49">
        <v>156</v>
      </c>
      <c r="Y11" s="49">
        <v>156</v>
      </c>
      <c r="Z11" s="81">
        <v>4636</v>
      </c>
      <c r="AA11" s="81">
        <v>204004</v>
      </c>
      <c r="AB11" s="49">
        <v>44</v>
      </c>
      <c r="AC11" s="81">
        <v>37</v>
      </c>
      <c r="AD11" s="81">
        <v>37</v>
      </c>
      <c r="AE11" s="49">
        <v>1</v>
      </c>
      <c r="AF11" s="81">
        <v>4119</v>
      </c>
      <c r="AG11" s="81">
        <v>102967</v>
      </c>
      <c r="AH11" s="49">
        <v>25</v>
      </c>
      <c r="AI11" s="81">
        <v>3817</v>
      </c>
      <c r="AJ11" s="81">
        <v>465625</v>
      </c>
      <c r="AK11" s="49">
        <v>122</v>
      </c>
      <c r="AL11" s="49">
        <v>70</v>
      </c>
      <c r="AM11" s="49">
        <v>56</v>
      </c>
      <c r="AN11" s="49">
        <v>80</v>
      </c>
      <c r="AO11" s="49">
        <v>0</v>
      </c>
      <c r="AP11" s="49">
        <v>0</v>
      </c>
      <c r="AQ11" s="49">
        <v>1</v>
      </c>
      <c r="AR11" s="49">
        <v>72</v>
      </c>
      <c r="AS11" s="49">
        <v>18</v>
      </c>
      <c r="AT11" s="49">
        <v>25</v>
      </c>
      <c r="AU11" s="49">
        <v>59</v>
      </c>
      <c r="AV11" s="49">
        <v>108</v>
      </c>
      <c r="AW11" s="49">
        <v>183</v>
      </c>
      <c r="AX11" s="49">
        <v>2007</v>
      </c>
      <c r="AY11" s="48"/>
      <c r="AZ11" s="50">
        <v>39717.53060185185</v>
      </c>
      <c r="BA11" s="50">
        <v>39717.53060185185</v>
      </c>
    </row>
    <row r="12" spans="1:53" s="61" customFormat="1" ht="12.75">
      <c r="A12" s="90" t="s">
        <v>301</v>
      </c>
      <c r="B12" s="89">
        <v>73.9</v>
      </c>
      <c r="C12" s="88">
        <v>402</v>
      </c>
      <c r="D12" s="88">
        <v>544</v>
      </c>
      <c r="E12" s="90">
        <v>100</v>
      </c>
      <c r="F12" s="89">
        <v>1</v>
      </c>
      <c r="G12" s="89">
        <v>1</v>
      </c>
      <c r="H12" s="90">
        <v>74.3</v>
      </c>
      <c r="I12" s="88">
        <v>78</v>
      </c>
      <c r="J12" s="88">
        <v>105</v>
      </c>
      <c r="K12" s="88">
        <v>75.1</v>
      </c>
      <c r="L12" s="88">
        <v>658</v>
      </c>
      <c r="M12" s="88">
        <v>876</v>
      </c>
      <c r="N12" s="90">
        <v>82.5</v>
      </c>
      <c r="O12" s="88">
        <v>362</v>
      </c>
      <c r="P12" s="88">
        <v>439</v>
      </c>
      <c r="Q12" s="90">
        <v>100</v>
      </c>
      <c r="R12" s="90">
        <v>2</v>
      </c>
      <c r="S12" s="90">
        <v>2</v>
      </c>
      <c r="T12" s="88">
        <v>86.6</v>
      </c>
      <c r="U12" s="88">
        <v>71</v>
      </c>
      <c r="V12" s="88">
        <v>82</v>
      </c>
      <c r="W12" s="88">
        <v>83.6</v>
      </c>
      <c r="X12" s="88">
        <v>684</v>
      </c>
      <c r="Y12" s="88">
        <v>818</v>
      </c>
      <c r="Z12" s="91">
        <v>3730.4</v>
      </c>
      <c r="AA12" s="91">
        <v>1466040</v>
      </c>
      <c r="AB12" s="88">
        <v>393</v>
      </c>
      <c r="AC12" s="91">
        <v>3485</v>
      </c>
      <c r="AD12" s="91">
        <v>3485</v>
      </c>
      <c r="AE12" s="88">
        <v>1</v>
      </c>
      <c r="AF12" s="91">
        <v>3367</v>
      </c>
      <c r="AG12" s="91">
        <v>252523</v>
      </c>
      <c r="AH12" s="88">
        <v>75</v>
      </c>
      <c r="AI12" s="91">
        <v>4066.9</v>
      </c>
      <c r="AJ12" s="91">
        <v>2964761</v>
      </c>
      <c r="AK12" s="89">
        <v>729</v>
      </c>
      <c r="AL12" s="89">
        <v>59.6</v>
      </c>
      <c r="AM12" s="61">
        <v>376</v>
      </c>
      <c r="AN12" s="61">
        <v>631</v>
      </c>
      <c r="AO12" s="90">
        <v>100</v>
      </c>
      <c r="AP12" s="90">
        <v>1</v>
      </c>
      <c r="AQ12" s="90">
        <v>1</v>
      </c>
      <c r="AR12" s="86">
        <v>46.6</v>
      </c>
      <c r="AS12" s="61">
        <v>61</v>
      </c>
      <c r="AT12" s="86">
        <v>131</v>
      </c>
      <c r="AU12" s="86">
        <v>57.2</v>
      </c>
      <c r="AV12" s="61">
        <v>622</v>
      </c>
      <c r="AW12" s="88">
        <v>1087</v>
      </c>
      <c r="AX12" s="89">
        <v>2007</v>
      </c>
      <c r="AY12" s="90"/>
      <c r="AZ12" s="92">
        <v>39715.67138888889</v>
      </c>
      <c r="BA12" s="92">
        <v>39715.67138888889</v>
      </c>
    </row>
    <row r="13" spans="1:53" ht="12.75">
      <c r="A13" s="48" t="s">
        <v>302</v>
      </c>
      <c r="B13" s="49">
        <v>79.3</v>
      </c>
      <c r="C13" s="49">
        <v>218</v>
      </c>
      <c r="D13" s="49">
        <v>275</v>
      </c>
      <c r="E13" s="49">
        <v>0</v>
      </c>
      <c r="F13" s="49">
        <v>0</v>
      </c>
      <c r="G13" s="49">
        <v>1</v>
      </c>
      <c r="H13" s="49">
        <v>76.9</v>
      </c>
      <c r="I13" s="49">
        <v>30</v>
      </c>
      <c r="J13" s="49">
        <v>39</v>
      </c>
      <c r="K13" s="49">
        <v>82.8</v>
      </c>
      <c r="L13" s="49">
        <v>447</v>
      </c>
      <c r="M13" s="49">
        <v>540</v>
      </c>
      <c r="N13" s="49">
        <v>79.9</v>
      </c>
      <c r="O13" s="49">
        <v>251</v>
      </c>
      <c r="P13" s="49">
        <v>314</v>
      </c>
      <c r="Q13" s="49">
        <v>100</v>
      </c>
      <c r="R13" s="49">
        <v>2</v>
      </c>
      <c r="S13" s="49">
        <v>2</v>
      </c>
      <c r="T13" s="49">
        <v>87</v>
      </c>
      <c r="U13" s="49">
        <v>40</v>
      </c>
      <c r="V13" s="49">
        <v>46</v>
      </c>
      <c r="W13" s="49">
        <v>81</v>
      </c>
      <c r="X13" s="49">
        <v>536</v>
      </c>
      <c r="Y13" s="49">
        <v>662</v>
      </c>
      <c r="Z13" s="81">
        <v>2762</v>
      </c>
      <c r="AA13" s="81">
        <v>820378</v>
      </c>
      <c r="AB13" s="49">
        <v>297</v>
      </c>
      <c r="AC13" s="81">
        <v>4020</v>
      </c>
      <c r="AD13" s="81">
        <v>8039</v>
      </c>
      <c r="AE13" s="49">
        <v>2</v>
      </c>
      <c r="AF13" s="81">
        <v>2727</v>
      </c>
      <c r="AG13" s="81">
        <v>111803</v>
      </c>
      <c r="AH13" s="49">
        <v>41</v>
      </c>
      <c r="AI13" s="81">
        <v>2715</v>
      </c>
      <c r="AJ13" s="81">
        <v>1705282</v>
      </c>
      <c r="AK13" s="49">
        <v>628</v>
      </c>
      <c r="AL13" s="49">
        <v>50.4</v>
      </c>
      <c r="AM13" s="49">
        <v>183</v>
      </c>
      <c r="AN13" s="49">
        <v>363</v>
      </c>
      <c r="AO13" s="49">
        <v>50</v>
      </c>
      <c r="AP13" s="49">
        <v>1</v>
      </c>
      <c r="AQ13" s="49">
        <v>2</v>
      </c>
      <c r="AR13" s="49">
        <v>55.1</v>
      </c>
      <c r="AS13" s="49">
        <v>38</v>
      </c>
      <c r="AT13" s="49">
        <v>69</v>
      </c>
      <c r="AU13" s="49">
        <v>48.1</v>
      </c>
      <c r="AV13" s="49">
        <v>351</v>
      </c>
      <c r="AW13" s="49">
        <v>730</v>
      </c>
      <c r="AX13" s="49">
        <v>2007</v>
      </c>
      <c r="AY13" s="48"/>
      <c r="AZ13" s="50">
        <v>39721.39232638889</v>
      </c>
      <c r="BA13" s="50">
        <v>39721.39232638889</v>
      </c>
    </row>
    <row r="14" spans="1:53" ht="12.75">
      <c r="A14" s="48" t="s">
        <v>306</v>
      </c>
      <c r="B14" s="49">
        <v>85.2</v>
      </c>
      <c r="C14" s="49">
        <v>92</v>
      </c>
      <c r="D14" s="49">
        <v>108</v>
      </c>
      <c r="E14" s="49">
        <v>0</v>
      </c>
      <c r="F14" s="49">
        <v>0</v>
      </c>
      <c r="G14" s="49">
        <v>1</v>
      </c>
      <c r="H14" s="49">
        <v>86.7</v>
      </c>
      <c r="I14" s="49">
        <v>26</v>
      </c>
      <c r="J14" s="49">
        <v>30</v>
      </c>
      <c r="K14" s="49">
        <v>87.9</v>
      </c>
      <c r="L14" s="49">
        <v>196</v>
      </c>
      <c r="M14" s="49">
        <v>223</v>
      </c>
      <c r="N14" s="49">
        <v>82.5</v>
      </c>
      <c r="O14" s="49">
        <v>80</v>
      </c>
      <c r="P14" s="49">
        <v>97</v>
      </c>
      <c r="Q14" s="49">
        <v>0</v>
      </c>
      <c r="R14" s="49">
        <v>0</v>
      </c>
      <c r="S14" s="49">
        <v>1</v>
      </c>
      <c r="T14" s="49">
        <v>82.5</v>
      </c>
      <c r="U14" s="49">
        <v>33</v>
      </c>
      <c r="V14" s="49">
        <v>40</v>
      </c>
      <c r="W14" s="49">
        <v>85.4</v>
      </c>
      <c r="X14" s="49">
        <v>222</v>
      </c>
      <c r="Y14" s="49">
        <v>260</v>
      </c>
      <c r="Z14" s="81">
        <v>4779</v>
      </c>
      <c r="AA14" s="81">
        <v>339281</v>
      </c>
      <c r="AB14" s="49">
        <v>71</v>
      </c>
      <c r="AC14" s="81">
        <v>0</v>
      </c>
      <c r="AD14" s="81">
        <v>0</v>
      </c>
      <c r="AE14" s="49">
        <v>1</v>
      </c>
      <c r="AF14" s="81">
        <v>3368</v>
      </c>
      <c r="AG14" s="81">
        <v>111145</v>
      </c>
      <c r="AH14" s="49">
        <v>33</v>
      </c>
      <c r="AI14" s="81">
        <v>4645</v>
      </c>
      <c r="AJ14" s="81">
        <v>919688</v>
      </c>
      <c r="AK14" s="49">
        <v>198</v>
      </c>
      <c r="AL14" s="49">
        <v>55.5</v>
      </c>
      <c r="AM14" s="49">
        <v>66</v>
      </c>
      <c r="AN14" s="49">
        <v>119</v>
      </c>
      <c r="AO14" s="49">
        <v>0</v>
      </c>
      <c r="AP14" s="49">
        <v>0</v>
      </c>
      <c r="AQ14" s="49">
        <v>1</v>
      </c>
      <c r="AR14" s="49">
        <v>63.6</v>
      </c>
      <c r="AS14" s="49">
        <v>28</v>
      </c>
      <c r="AT14" s="49">
        <v>44</v>
      </c>
      <c r="AU14" s="49">
        <v>54.4</v>
      </c>
      <c r="AV14" s="49">
        <v>149</v>
      </c>
      <c r="AW14" s="49">
        <v>274</v>
      </c>
      <c r="AX14" s="49">
        <v>2007</v>
      </c>
      <c r="AY14" s="48"/>
      <c r="AZ14" s="50">
        <v>39714.36083333333</v>
      </c>
      <c r="BA14" s="50">
        <v>39714.36083333333</v>
      </c>
    </row>
    <row r="15" spans="1:53" ht="12.75">
      <c r="A15" s="48" t="s">
        <v>308</v>
      </c>
      <c r="B15" s="49">
        <v>84.6</v>
      </c>
      <c r="C15" s="49">
        <v>11</v>
      </c>
      <c r="D15" s="49">
        <v>13</v>
      </c>
      <c r="E15" s="49">
        <v>100</v>
      </c>
      <c r="F15" s="49">
        <v>1</v>
      </c>
      <c r="G15" s="49">
        <v>1</v>
      </c>
      <c r="H15" s="49">
        <v>75</v>
      </c>
      <c r="I15" s="49">
        <v>9</v>
      </c>
      <c r="J15" s="49">
        <v>12</v>
      </c>
      <c r="K15" s="49">
        <v>88.9</v>
      </c>
      <c r="L15" s="49">
        <v>48</v>
      </c>
      <c r="M15" s="49">
        <v>54</v>
      </c>
      <c r="N15" s="49">
        <v>100</v>
      </c>
      <c r="O15" s="49">
        <v>11</v>
      </c>
      <c r="P15" s="49">
        <v>11</v>
      </c>
      <c r="Q15" s="49">
        <v>100</v>
      </c>
      <c r="R15" s="49">
        <v>1</v>
      </c>
      <c r="S15" s="49">
        <v>1</v>
      </c>
      <c r="T15" s="49">
        <v>66.7</v>
      </c>
      <c r="U15" s="49">
        <v>8</v>
      </c>
      <c r="V15" s="49">
        <v>12</v>
      </c>
      <c r="W15" s="49">
        <v>82.8</v>
      </c>
      <c r="X15" s="49">
        <v>72</v>
      </c>
      <c r="Y15" s="49">
        <v>87</v>
      </c>
      <c r="Z15" s="81">
        <v>3799</v>
      </c>
      <c r="AA15" s="81">
        <v>37993</v>
      </c>
      <c r="AB15" s="49">
        <v>10</v>
      </c>
      <c r="AC15" s="81">
        <v>-6246</v>
      </c>
      <c r="AD15" s="81">
        <v>-6246</v>
      </c>
      <c r="AE15" s="49">
        <v>1</v>
      </c>
      <c r="AF15" s="81">
        <v>2644</v>
      </c>
      <c r="AG15" s="81">
        <v>26438</v>
      </c>
      <c r="AH15" s="49">
        <v>10</v>
      </c>
      <c r="AI15" s="81">
        <v>4913</v>
      </c>
      <c r="AJ15" s="81">
        <v>393054</v>
      </c>
      <c r="AK15" s="49">
        <v>80</v>
      </c>
      <c r="AL15" s="49">
        <v>72.2</v>
      </c>
      <c r="AM15" s="49">
        <v>13</v>
      </c>
      <c r="AN15" s="49">
        <v>18</v>
      </c>
      <c r="AO15" s="49">
        <v>100</v>
      </c>
      <c r="AP15" s="49">
        <v>1</v>
      </c>
      <c r="AQ15" s="49">
        <v>1</v>
      </c>
      <c r="AR15" s="49">
        <v>38.5</v>
      </c>
      <c r="AS15" s="49">
        <v>5</v>
      </c>
      <c r="AT15" s="49">
        <v>13</v>
      </c>
      <c r="AU15" s="49">
        <v>62.5</v>
      </c>
      <c r="AV15" s="49">
        <v>45</v>
      </c>
      <c r="AW15" s="49">
        <v>72</v>
      </c>
      <c r="AX15" s="49">
        <v>2007</v>
      </c>
      <c r="AY15" s="48"/>
      <c r="AZ15" s="50">
        <v>39720.56945601852</v>
      </c>
      <c r="BA15" s="50">
        <v>39720.56945601852</v>
      </c>
    </row>
    <row r="16" spans="1:53" ht="12.75">
      <c r="A16" s="48" t="s">
        <v>309</v>
      </c>
      <c r="B16" s="49">
        <v>67.7</v>
      </c>
      <c r="C16" s="49">
        <v>147</v>
      </c>
      <c r="D16" s="49">
        <v>217</v>
      </c>
      <c r="E16" s="49">
        <v>83.3</v>
      </c>
      <c r="F16" s="49">
        <v>5</v>
      </c>
      <c r="G16" s="49">
        <v>6</v>
      </c>
      <c r="H16" s="49">
        <v>78.3</v>
      </c>
      <c r="I16" s="49">
        <v>101</v>
      </c>
      <c r="J16" s="49">
        <v>129</v>
      </c>
      <c r="K16" s="49">
        <v>80.2</v>
      </c>
      <c r="L16" s="49">
        <v>847</v>
      </c>
      <c r="M16" s="49">
        <v>1056</v>
      </c>
      <c r="N16" s="49">
        <v>89.7</v>
      </c>
      <c r="O16" s="49">
        <v>130</v>
      </c>
      <c r="P16" s="49">
        <v>145</v>
      </c>
      <c r="Q16" s="49">
        <v>100</v>
      </c>
      <c r="R16" s="49">
        <v>7</v>
      </c>
      <c r="S16" s="49">
        <v>7</v>
      </c>
      <c r="T16" s="49">
        <v>88.2</v>
      </c>
      <c r="U16" s="49">
        <v>112</v>
      </c>
      <c r="V16" s="49">
        <v>127</v>
      </c>
      <c r="W16" s="49">
        <v>84.9</v>
      </c>
      <c r="X16" s="49">
        <v>899</v>
      </c>
      <c r="Y16" s="49">
        <v>1059</v>
      </c>
      <c r="Z16" s="81">
        <v>4447</v>
      </c>
      <c r="AA16" s="81">
        <v>466902</v>
      </c>
      <c r="AB16" s="49">
        <v>105</v>
      </c>
      <c r="AC16" s="81">
        <v>1062</v>
      </c>
      <c r="AD16" s="81">
        <v>4247</v>
      </c>
      <c r="AE16" s="49">
        <v>4</v>
      </c>
      <c r="AF16" s="81">
        <v>3241</v>
      </c>
      <c r="AG16" s="81">
        <v>259256</v>
      </c>
      <c r="AH16" s="49">
        <v>80</v>
      </c>
      <c r="AI16" s="81">
        <v>3287</v>
      </c>
      <c r="AJ16" s="81">
        <v>2629632</v>
      </c>
      <c r="AK16" s="49">
        <v>800</v>
      </c>
      <c r="AL16" s="49">
        <v>55.4</v>
      </c>
      <c r="AM16" s="49">
        <v>138</v>
      </c>
      <c r="AN16" s="49">
        <v>249</v>
      </c>
      <c r="AO16" s="49">
        <v>85.7</v>
      </c>
      <c r="AP16" s="49">
        <v>6</v>
      </c>
      <c r="AQ16" s="49">
        <v>7</v>
      </c>
      <c r="AR16" s="49">
        <v>68.9</v>
      </c>
      <c r="AS16" s="49">
        <v>102</v>
      </c>
      <c r="AT16" s="49">
        <v>148</v>
      </c>
      <c r="AU16" s="49">
        <v>62</v>
      </c>
      <c r="AV16" s="49">
        <v>786</v>
      </c>
      <c r="AW16" s="49">
        <v>1267</v>
      </c>
      <c r="AX16" s="49">
        <v>2007</v>
      </c>
      <c r="AY16" s="48"/>
      <c r="AZ16" s="50">
        <v>39717.345659722225</v>
      </c>
      <c r="BA16" s="50">
        <v>39717.345659722225</v>
      </c>
    </row>
    <row r="17" spans="1:53" ht="12.75">
      <c r="A17" s="48" t="s">
        <v>310</v>
      </c>
      <c r="B17" s="49">
        <v>78.2</v>
      </c>
      <c r="C17" s="49">
        <v>79</v>
      </c>
      <c r="D17" s="49">
        <v>101</v>
      </c>
      <c r="E17" s="49">
        <v>0</v>
      </c>
      <c r="F17" s="49">
        <v>0</v>
      </c>
      <c r="G17" s="49">
        <v>1</v>
      </c>
      <c r="H17" s="49">
        <v>89.1</v>
      </c>
      <c r="I17" s="49">
        <v>57</v>
      </c>
      <c r="J17" s="49">
        <v>64</v>
      </c>
      <c r="K17" s="49">
        <v>79.9</v>
      </c>
      <c r="L17" s="49">
        <v>171</v>
      </c>
      <c r="M17" s="49">
        <v>214</v>
      </c>
      <c r="N17" s="49">
        <v>80.6</v>
      </c>
      <c r="O17" s="49">
        <v>83</v>
      </c>
      <c r="P17" s="49">
        <v>103</v>
      </c>
      <c r="Q17" s="49">
        <v>0</v>
      </c>
      <c r="R17" s="49">
        <v>0</v>
      </c>
      <c r="S17" s="49">
        <v>1</v>
      </c>
      <c r="T17" s="49">
        <v>87.9</v>
      </c>
      <c r="U17" s="49">
        <v>80</v>
      </c>
      <c r="V17" s="49">
        <v>91</v>
      </c>
      <c r="W17" s="49">
        <v>82.2</v>
      </c>
      <c r="X17" s="49">
        <v>180</v>
      </c>
      <c r="Y17" s="49">
        <v>219</v>
      </c>
      <c r="Z17" s="81">
        <v>3681</v>
      </c>
      <c r="AA17" s="81">
        <v>360708</v>
      </c>
      <c r="AB17" s="49">
        <v>98</v>
      </c>
      <c r="AC17" s="81">
        <v>0</v>
      </c>
      <c r="AD17" s="81">
        <v>0</v>
      </c>
      <c r="AE17" s="49">
        <v>1</v>
      </c>
      <c r="AF17" s="81">
        <v>4522</v>
      </c>
      <c r="AG17" s="81">
        <v>370812</v>
      </c>
      <c r="AH17" s="49">
        <v>82</v>
      </c>
      <c r="AI17" s="81">
        <v>4449</v>
      </c>
      <c r="AJ17" s="81">
        <v>885407</v>
      </c>
      <c r="AK17" s="49">
        <v>199</v>
      </c>
      <c r="AL17" s="49">
        <v>45.7</v>
      </c>
      <c r="AM17" s="49">
        <v>58</v>
      </c>
      <c r="AN17" s="49">
        <v>127</v>
      </c>
      <c r="AO17" s="49">
        <v>0</v>
      </c>
      <c r="AP17" s="49">
        <v>0</v>
      </c>
      <c r="AQ17" s="49">
        <v>1</v>
      </c>
      <c r="AR17" s="49">
        <v>65.6</v>
      </c>
      <c r="AS17" s="49">
        <v>63</v>
      </c>
      <c r="AT17" s="49">
        <v>96</v>
      </c>
      <c r="AU17" s="49">
        <v>53</v>
      </c>
      <c r="AV17" s="49">
        <v>149</v>
      </c>
      <c r="AW17" s="49">
        <v>281</v>
      </c>
      <c r="AX17" s="49">
        <v>2007</v>
      </c>
      <c r="AY17" s="48"/>
      <c r="AZ17" s="50">
        <v>39699.47950231482</v>
      </c>
      <c r="BA17" s="50">
        <v>39699.47950231482</v>
      </c>
    </row>
    <row r="18" spans="1:53" ht="12.75">
      <c r="A18" s="48" t="s">
        <v>315</v>
      </c>
      <c r="B18" s="49">
        <v>81.8</v>
      </c>
      <c r="C18" s="49">
        <v>18</v>
      </c>
      <c r="D18" s="49">
        <v>22</v>
      </c>
      <c r="E18" s="49">
        <v>0</v>
      </c>
      <c r="F18" s="49">
        <v>0</v>
      </c>
      <c r="G18" s="49">
        <v>1</v>
      </c>
      <c r="H18" s="49">
        <v>88.9</v>
      </c>
      <c r="I18" s="49">
        <v>8</v>
      </c>
      <c r="J18" s="49">
        <v>9</v>
      </c>
      <c r="K18" s="49">
        <v>79.4</v>
      </c>
      <c r="L18" s="49">
        <v>50</v>
      </c>
      <c r="M18" s="49">
        <v>63</v>
      </c>
      <c r="N18" s="49">
        <v>93.8</v>
      </c>
      <c r="O18" s="49">
        <v>30</v>
      </c>
      <c r="P18" s="49">
        <v>32</v>
      </c>
      <c r="Q18" s="49">
        <v>100</v>
      </c>
      <c r="R18" s="49">
        <v>1</v>
      </c>
      <c r="S18" s="49">
        <v>1</v>
      </c>
      <c r="T18" s="49">
        <v>100</v>
      </c>
      <c r="U18" s="49">
        <v>19</v>
      </c>
      <c r="V18" s="49">
        <v>19</v>
      </c>
      <c r="W18" s="49">
        <v>91.5</v>
      </c>
      <c r="X18" s="49">
        <v>86</v>
      </c>
      <c r="Y18" s="49">
        <v>94</v>
      </c>
      <c r="Z18" s="81">
        <v>2888</v>
      </c>
      <c r="AA18" s="81">
        <v>75084</v>
      </c>
      <c r="AB18" s="49">
        <v>26</v>
      </c>
      <c r="AC18" s="81">
        <v>0</v>
      </c>
      <c r="AD18" s="81">
        <v>0</v>
      </c>
      <c r="AE18" s="49">
        <v>1</v>
      </c>
      <c r="AF18" s="81">
        <v>5474</v>
      </c>
      <c r="AG18" s="81">
        <v>82106</v>
      </c>
      <c r="AH18" s="49">
        <v>15</v>
      </c>
      <c r="AI18" s="81">
        <v>3755</v>
      </c>
      <c r="AJ18" s="81">
        <v>307878</v>
      </c>
      <c r="AK18" s="49">
        <v>82</v>
      </c>
      <c r="AL18" s="49">
        <v>57.1</v>
      </c>
      <c r="AM18" s="49">
        <v>16</v>
      </c>
      <c r="AN18" s="49">
        <v>28</v>
      </c>
      <c r="AO18" s="49">
        <v>100</v>
      </c>
      <c r="AP18" s="49">
        <v>1</v>
      </c>
      <c r="AQ18" s="49">
        <v>1</v>
      </c>
      <c r="AR18" s="49">
        <v>61.5</v>
      </c>
      <c r="AS18" s="49">
        <v>8</v>
      </c>
      <c r="AT18" s="49">
        <v>13</v>
      </c>
      <c r="AU18" s="49">
        <v>61.5</v>
      </c>
      <c r="AV18" s="49">
        <v>59</v>
      </c>
      <c r="AW18" s="49">
        <v>96</v>
      </c>
      <c r="AX18" s="49">
        <v>2007</v>
      </c>
      <c r="AY18" s="48"/>
      <c r="AZ18" s="50">
        <v>39714.43766203704</v>
      </c>
      <c r="BA18" s="50">
        <v>39714.43766203704</v>
      </c>
    </row>
    <row r="19" spans="1:53" ht="12.75">
      <c r="A19" s="48" t="s">
        <v>316</v>
      </c>
      <c r="B19" s="49">
        <v>100</v>
      </c>
      <c r="C19" s="49">
        <v>4</v>
      </c>
      <c r="D19" s="49">
        <v>4</v>
      </c>
      <c r="E19" s="49">
        <v>0</v>
      </c>
      <c r="F19" s="49">
        <v>0</v>
      </c>
      <c r="G19" s="49">
        <v>1</v>
      </c>
      <c r="H19" s="49">
        <v>63.6</v>
      </c>
      <c r="I19" s="49">
        <v>7</v>
      </c>
      <c r="J19" s="49">
        <v>11</v>
      </c>
      <c r="K19" s="49">
        <v>80</v>
      </c>
      <c r="L19" s="49">
        <v>16</v>
      </c>
      <c r="M19" s="49">
        <v>20</v>
      </c>
      <c r="N19" s="49">
        <v>100</v>
      </c>
      <c r="O19" s="49">
        <v>5</v>
      </c>
      <c r="P19" s="49">
        <v>5</v>
      </c>
      <c r="Q19" s="49">
        <v>0</v>
      </c>
      <c r="R19" s="49">
        <v>0</v>
      </c>
      <c r="S19" s="49">
        <v>1</v>
      </c>
      <c r="T19" s="49">
        <v>80</v>
      </c>
      <c r="U19" s="49">
        <v>4</v>
      </c>
      <c r="V19" s="49">
        <v>5</v>
      </c>
      <c r="W19" s="49">
        <v>87.5</v>
      </c>
      <c r="X19" s="49">
        <v>14</v>
      </c>
      <c r="Y19" s="49">
        <v>16</v>
      </c>
      <c r="Z19" s="81">
        <v>3827</v>
      </c>
      <c r="AA19" s="81">
        <v>19135</v>
      </c>
      <c r="AB19" s="49">
        <v>5</v>
      </c>
      <c r="AC19" s="81">
        <v>0</v>
      </c>
      <c r="AD19" s="81">
        <v>0</v>
      </c>
      <c r="AE19" s="49">
        <v>1</v>
      </c>
      <c r="AF19" s="81">
        <v>6978</v>
      </c>
      <c r="AG19" s="81">
        <v>34888</v>
      </c>
      <c r="AH19" s="49">
        <v>5</v>
      </c>
      <c r="AI19" s="81">
        <v>3248</v>
      </c>
      <c r="AJ19" s="81">
        <v>51975</v>
      </c>
      <c r="AK19" s="49">
        <v>16</v>
      </c>
      <c r="AL19" s="49">
        <v>75</v>
      </c>
      <c r="AM19" s="49">
        <v>3</v>
      </c>
      <c r="AN19" s="49">
        <v>4</v>
      </c>
      <c r="AO19" s="49">
        <v>0</v>
      </c>
      <c r="AP19" s="49">
        <v>0</v>
      </c>
      <c r="AQ19" s="49">
        <v>1</v>
      </c>
      <c r="AR19" s="49">
        <v>50</v>
      </c>
      <c r="AS19" s="49">
        <v>6</v>
      </c>
      <c r="AT19" s="49">
        <v>12</v>
      </c>
      <c r="AU19" s="49">
        <v>50</v>
      </c>
      <c r="AV19" s="49">
        <v>12</v>
      </c>
      <c r="AW19" s="49">
        <v>24</v>
      </c>
      <c r="AX19" s="49">
        <v>2007</v>
      </c>
      <c r="AY19" s="48"/>
      <c r="AZ19" s="50">
        <v>39717.54042824074</v>
      </c>
      <c r="BA19" s="50">
        <v>39717.54042824074</v>
      </c>
    </row>
    <row r="20" spans="1:53" ht="12.75">
      <c r="A20" s="48" t="s">
        <v>317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1</v>
      </c>
      <c r="H20" s="49">
        <v>82.1</v>
      </c>
      <c r="I20" s="49">
        <v>23</v>
      </c>
      <c r="J20" s="49">
        <v>28</v>
      </c>
      <c r="K20" s="49">
        <v>85.1</v>
      </c>
      <c r="L20" s="49">
        <v>188</v>
      </c>
      <c r="M20" s="49">
        <v>221</v>
      </c>
      <c r="N20" s="49">
        <v>50</v>
      </c>
      <c r="O20" s="49">
        <v>2</v>
      </c>
      <c r="P20" s="49">
        <v>4</v>
      </c>
      <c r="Q20" s="49">
        <v>100</v>
      </c>
      <c r="R20" s="49">
        <v>1</v>
      </c>
      <c r="S20" s="49">
        <v>1</v>
      </c>
      <c r="T20" s="49">
        <v>83.9</v>
      </c>
      <c r="U20" s="49">
        <v>26</v>
      </c>
      <c r="V20" s="49">
        <v>31</v>
      </c>
      <c r="W20" s="49">
        <v>91</v>
      </c>
      <c r="X20" s="49">
        <v>182</v>
      </c>
      <c r="Y20" s="49">
        <v>200</v>
      </c>
      <c r="Z20" s="81">
        <v>-23</v>
      </c>
      <c r="AA20" s="81">
        <v>-91</v>
      </c>
      <c r="AB20" s="49">
        <v>4</v>
      </c>
      <c r="AC20" s="81">
        <v>4168</v>
      </c>
      <c r="AD20" s="81">
        <v>4168</v>
      </c>
      <c r="AE20" s="49">
        <v>1</v>
      </c>
      <c r="AF20" s="81">
        <v>3839</v>
      </c>
      <c r="AG20" s="81">
        <v>92135</v>
      </c>
      <c r="AH20" s="49">
        <v>24</v>
      </c>
      <c r="AI20" s="81">
        <v>4178</v>
      </c>
      <c r="AJ20" s="81">
        <v>722859</v>
      </c>
      <c r="AK20" s="49">
        <v>173</v>
      </c>
      <c r="AL20" s="49">
        <v>0</v>
      </c>
      <c r="AM20" s="49">
        <v>0</v>
      </c>
      <c r="AN20" s="49">
        <v>1</v>
      </c>
      <c r="AO20" s="49">
        <v>0</v>
      </c>
      <c r="AP20" s="49">
        <v>0</v>
      </c>
      <c r="AQ20" s="49">
        <v>1</v>
      </c>
      <c r="AR20" s="49">
        <v>80</v>
      </c>
      <c r="AS20" s="49">
        <v>36</v>
      </c>
      <c r="AT20" s="49">
        <v>45</v>
      </c>
      <c r="AU20" s="49">
        <v>59.7</v>
      </c>
      <c r="AV20" s="49">
        <v>151</v>
      </c>
      <c r="AW20" s="49">
        <v>253</v>
      </c>
      <c r="AX20" s="49">
        <v>2007</v>
      </c>
      <c r="AY20" s="48"/>
      <c r="AZ20" s="50">
        <v>39703.565983796296</v>
      </c>
      <c r="BA20" s="50">
        <v>39703.565983796296</v>
      </c>
    </row>
    <row r="21" spans="1:53" ht="12.75">
      <c r="A21" s="48" t="s">
        <v>318</v>
      </c>
      <c r="B21" s="49">
        <v>52.4</v>
      </c>
      <c r="C21" s="49">
        <v>11</v>
      </c>
      <c r="D21" s="49">
        <v>21</v>
      </c>
      <c r="E21" s="49">
        <v>0</v>
      </c>
      <c r="F21" s="49">
        <v>0</v>
      </c>
      <c r="G21" s="49">
        <v>1</v>
      </c>
      <c r="H21" s="49">
        <v>53.3</v>
      </c>
      <c r="I21" s="49">
        <v>16</v>
      </c>
      <c r="J21" s="49">
        <v>30</v>
      </c>
      <c r="K21" s="49">
        <v>69</v>
      </c>
      <c r="L21" s="49">
        <v>78</v>
      </c>
      <c r="M21" s="49">
        <v>113</v>
      </c>
      <c r="N21" s="49">
        <v>82.4</v>
      </c>
      <c r="O21" s="49">
        <v>14</v>
      </c>
      <c r="P21" s="49">
        <v>17</v>
      </c>
      <c r="Q21" s="49">
        <v>0</v>
      </c>
      <c r="R21" s="49">
        <v>0</v>
      </c>
      <c r="S21" s="49">
        <v>1</v>
      </c>
      <c r="T21" s="49">
        <v>100</v>
      </c>
      <c r="U21" s="49">
        <v>13</v>
      </c>
      <c r="V21" s="49">
        <v>13</v>
      </c>
      <c r="W21" s="49">
        <v>88.1</v>
      </c>
      <c r="X21" s="49">
        <v>96</v>
      </c>
      <c r="Y21" s="49">
        <v>109</v>
      </c>
      <c r="Z21" s="81">
        <v>4596</v>
      </c>
      <c r="AA21" s="81">
        <v>50557</v>
      </c>
      <c r="AB21" s="49">
        <v>11</v>
      </c>
      <c r="AC21" s="81">
        <v>0</v>
      </c>
      <c r="AD21" s="81">
        <v>0</v>
      </c>
      <c r="AE21" s="49">
        <v>1</v>
      </c>
      <c r="AF21" s="81">
        <v>7417</v>
      </c>
      <c r="AG21" s="81">
        <v>81582</v>
      </c>
      <c r="AH21" s="49">
        <v>11</v>
      </c>
      <c r="AI21" s="81">
        <v>4797</v>
      </c>
      <c r="AJ21" s="81">
        <v>436529</v>
      </c>
      <c r="AK21" s="49">
        <v>91</v>
      </c>
      <c r="AL21" s="49">
        <v>19</v>
      </c>
      <c r="AM21" s="49">
        <v>4</v>
      </c>
      <c r="AN21" s="49">
        <v>21</v>
      </c>
      <c r="AO21" s="49">
        <v>0</v>
      </c>
      <c r="AP21" s="49">
        <v>0</v>
      </c>
      <c r="AQ21" s="49">
        <v>1</v>
      </c>
      <c r="AR21" s="49">
        <v>22.6</v>
      </c>
      <c r="AS21" s="49">
        <v>7</v>
      </c>
      <c r="AT21" s="49">
        <v>31</v>
      </c>
      <c r="AU21" s="49">
        <v>25.2</v>
      </c>
      <c r="AV21" s="49">
        <v>32</v>
      </c>
      <c r="AW21" s="49">
        <v>127</v>
      </c>
      <c r="AX21" s="49">
        <v>2007</v>
      </c>
      <c r="AY21" s="48"/>
      <c r="AZ21" s="50">
        <v>39723.561886574076</v>
      </c>
      <c r="BA21" s="50">
        <v>39723.561886574076</v>
      </c>
    </row>
    <row r="22" spans="1:53" ht="12.75">
      <c r="A22" s="48" t="s">
        <v>323</v>
      </c>
      <c r="B22" s="49">
        <v>53.8</v>
      </c>
      <c r="C22" s="49">
        <v>7</v>
      </c>
      <c r="D22" s="49">
        <v>13</v>
      </c>
      <c r="E22" s="49">
        <v>100</v>
      </c>
      <c r="F22" s="49">
        <v>1</v>
      </c>
      <c r="G22" s="49">
        <v>1</v>
      </c>
      <c r="H22" s="49">
        <v>100</v>
      </c>
      <c r="I22" s="49">
        <v>2</v>
      </c>
      <c r="J22" s="49">
        <v>2</v>
      </c>
      <c r="K22" s="49">
        <v>81.6</v>
      </c>
      <c r="L22" s="49">
        <v>195</v>
      </c>
      <c r="M22" s="49">
        <v>239</v>
      </c>
      <c r="N22" s="49">
        <v>100</v>
      </c>
      <c r="O22" s="49">
        <v>10</v>
      </c>
      <c r="P22" s="49">
        <v>10</v>
      </c>
      <c r="Q22" s="49">
        <v>100</v>
      </c>
      <c r="R22" s="49">
        <v>4</v>
      </c>
      <c r="S22" s="49">
        <v>4</v>
      </c>
      <c r="T22" s="49">
        <v>75</v>
      </c>
      <c r="U22" s="49">
        <v>3</v>
      </c>
      <c r="V22" s="49">
        <v>4</v>
      </c>
      <c r="W22" s="49">
        <v>91.8</v>
      </c>
      <c r="X22" s="49">
        <v>235</v>
      </c>
      <c r="Y22" s="49">
        <v>256</v>
      </c>
      <c r="Z22" s="81">
        <v>1</v>
      </c>
      <c r="AA22" s="81">
        <v>1</v>
      </c>
      <c r="AB22" s="49">
        <v>1</v>
      </c>
      <c r="AC22" s="81">
        <v>1</v>
      </c>
      <c r="AD22" s="81">
        <v>1</v>
      </c>
      <c r="AE22" s="49">
        <v>1</v>
      </c>
      <c r="AF22" s="81">
        <v>1</v>
      </c>
      <c r="AG22" s="81">
        <v>1</v>
      </c>
      <c r="AH22" s="49">
        <v>1</v>
      </c>
      <c r="AI22" s="81">
        <v>2640</v>
      </c>
      <c r="AJ22" s="81">
        <v>10559</v>
      </c>
      <c r="AK22" s="49">
        <v>4</v>
      </c>
      <c r="AL22" s="49">
        <v>43.2</v>
      </c>
      <c r="AM22" s="49">
        <v>16</v>
      </c>
      <c r="AN22" s="49">
        <v>37</v>
      </c>
      <c r="AO22" s="49">
        <v>100</v>
      </c>
      <c r="AP22" s="49">
        <v>1</v>
      </c>
      <c r="AQ22" s="49">
        <v>1</v>
      </c>
      <c r="AR22" s="49">
        <v>100</v>
      </c>
      <c r="AS22" s="49">
        <v>2</v>
      </c>
      <c r="AT22" s="49">
        <v>2</v>
      </c>
      <c r="AU22" s="49">
        <v>61.3</v>
      </c>
      <c r="AV22" s="49">
        <v>231</v>
      </c>
      <c r="AW22" s="49">
        <v>377</v>
      </c>
      <c r="AX22" s="49">
        <v>2007</v>
      </c>
      <c r="AY22" s="48"/>
      <c r="AZ22" s="50">
        <v>39716.63354166667</v>
      </c>
      <c r="BA22" s="50">
        <v>39716.63354166667</v>
      </c>
    </row>
    <row r="23" spans="1:53" ht="12.75">
      <c r="A23" s="48" t="s">
        <v>324</v>
      </c>
      <c r="B23" s="49">
        <v>50</v>
      </c>
      <c r="C23" s="49">
        <v>3</v>
      </c>
      <c r="D23" s="49">
        <v>6</v>
      </c>
      <c r="E23" s="49">
        <v>0</v>
      </c>
      <c r="F23" s="49">
        <v>0</v>
      </c>
      <c r="G23" s="49">
        <v>1</v>
      </c>
      <c r="H23" s="49">
        <v>0</v>
      </c>
      <c r="I23" s="49">
        <v>0</v>
      </c>
      <c r="J23" s="49">
        <v>1</v>
      </c>
      <c r="K23" s="49">
        <v>74.4</v>
      </c>
      <c r="L23" s="49">
        <v>29</v>
      </c>
      <c r="M23" s="49">
        <v>39</v>
      </c>
      <c r="N23" s="49">
        <v>84.6</v>
      </c>
      <c r="O23" s="49">
        <v>11</v>
      </c>
      <c r="P23" s="49">
        <v>13</v>
      </c>
      <c r="Q23" s="49">
        <v>0</v>
      </c>
      <c r="R23" s="49">
        <v>0</v>
      </c>
      <c r="S23" s="49">
        <v>1</v>
      </c>
      <c r="T23" s="49">
        <v>100</v>
      </c>
      <c r="U23" s="49">
        <v>1</v>
      </c>
      <c r="V23" s="49">
        <v>1</v>
      </c>
      <c r="W23" s="49">
        <v>80</v>
      </c>
      <c r="X23" s="49">
        <v>32</v>
      </c>
      <c r="Y23" s="49">
        <v>40</v>
      </c>
      <c r="Z23" s="81">
        <v>3111</v>
      </c>
      <c r="AA23" s="81">
        <v>40439</v>
      </c>
      <c r="AB23" s="49">
        <v>13</v>
      </c>
      <c r="AC23" s="81">
        <v>0</v>
      </c>
      <c r="AD23" s="81">
        <v>0</v>
      </c>
      <c r="AE23" s="49">
        <v>1</v>
      </c>
      <c r="AF23" s="81">
        <v>3132</v>
      </c>
      <c r="AG23" s="81">
        <v>3132</v>
      </c>
      <c r="AH23" s="49">
        <v>1</v>
      </c>
      <c r="AI23" s="81">
        <v>2995</v>
      </c>
      <c r="AJ23" s="81">
        <v>119798</v>
      </c>
      <c r="AK23" s="49">
        <v>40</v>
      </c>
      <c r="AL23" s="49">
        <v>62.5</v>
      </c>
      <c r="AM23" s="49">
        <v>5</v>
      </c>
      <c r="AN23" s="49">
        <v>8</v>
      </c>
      <c r="AO23" s="49">
        <v>0</v>
      </c>
      <c r="AP23" s="49">
        <v>0</v>
      </c>
      <c r="AQ23" s="49">
        <v>1</v>
      </c>
      <c r="AR23" s="49">
        <v>0</v>
      </c>
      <c r="AS23" s="49">
        <v>0</v>
      </c>
      <c r="AT23" s="49">
        <v>1</v>
      </c>
      <c r="AU23" s="49">
        <v>47.2</v>
      </c>
      <c r="AV23" s="49">
        <v>25</v>
      </c>
      <c r="AW23" s="49">
        <v>53</v>
      </c>
      <c r="AX23" s="49">
        <v>2007</v>
      </c>
      <c r="AY23" s="48"/>
      <c r="AZ23" s="50">
        <v>39709.39994212963</v>
      </c>
      <c r="BA23" s="50">
        <v>39709.39994212963</v>
      </c>
    </row>
    <row r="24" spans="1:53" ht="12.75">
      <c r="A24" s="48" t="s">
        <v>325</v>
      </c>
      <c r="B24" s="49">
        <v>50</v>
      </c>
      <c r="C24" s="49">
        <v>3</v>
      </c>
      <c r="D24" s="49">
        <v>6</v>
      </c>
      <c r="E24" s="49">
        <v>0</v>
      </c>
      <c r="F24" s="49">
        <v>0</v>
      </c>
      <c r="G24" s="49">
        <v>1</v>
      </c>
      <c r="H24" s="49">
        <v>83.3</v>
      </c>
      <c r="I24" s="49">
        <v>5</v>
      </c>
      <c r="J24" s="49">
        <v>6</v>
      </c>
      <c r="K24" s="49">
        <v>74.4</v>
      </c>
      <c r="L24" s="49">
        <v>32</v>
      </c>
      <c r="M24" s="49">
        <v>43</v>
      </c>
      <c r="N24" s="49">
        <v>100</v>
      </c>
      <c r="O24" s="49">
        <v>3</v>
      </c>
      <c r="P24" s="49">
        <v>3</v>
      </c>
      <c r="Q24" s="49">
        <v>0</v>
      </c>
      <c r="R24" s="49">
        <v>0</v>
      </c>
      <c r="S24" s="49">
        <v>1</v>
      </c>
      <c r="T24" s="49">
        <v>87.5</v>
      </c>
      <c r="U24" s="49">
        <v>7</v>
      </c>
      <c r="V24" s="49">
        <v>8</v>
      </c>
      <c r="W24" s="49">
        <v>85.5</v>
      </c>
      <c r="X24" s="49">
        <v>47</v>
      </c>
      <c r="Y24" s="49">
        <v>55</v>
      </c>
      <c r="Z24" s="81">
        <v>4401</v>
      </c>
      <c r="AA24" s="81">
        <v>13204</v>
      </c>
      <c r="AB24" s="49">
        <v>3</v>
      </c>
      <c r="AC24" s="81">
        <v>0</v>
      </c>
      <c r="AD24" s="81">
        <v>0</v>
      </c>
      <c r="AE24" s="49">
        <v>1</v>
      </c>
      <c r="AF24" s="81">
        <v>5247</v>
      </c>
      <c r="AG24" s="81">
        <v>41979</v>
      </c>
      <c r="AH24" s="49">
        <v>8</v>
      </c>
      <c r="AI24" s="81">
        <v>5755</v>
      </c>
      <c r="AJ24" s="81">
        <v>316520</v>
      </c>
      <c r="AK24" s="49">
        <v>55</v>
      </c>
      <c r="AL24" s="49">
        <v>28.6</v>
      </c>
      <c r="AM24" s="49">
        <v>2</v>
      </c>
      <c r="AN24" s="49">
        <v>7</v>
      </c>
      <c r="AO24" s="49">
        <v>50</v>
      </c>
      <c r="AP24" s="49">
        <v>1</v>
      </c>
      <c r="AQ24" s="49">
        <v>2</v>
      </c>
      <c r="AR24" s="49">
        <v>77.8</v>
      </c>
      <c r="AS24" s="49">
        <v>7</v>
      </c>
      <c r="AT24" s="49">
        <v>9</v>
      </c>
      <c r="AU24" s="49">
        <v>51.4</v>
      </c>
      <c r="AV24" s="49">
        <v>37</v>
      </c>
      <c r="AW24" s="49">
        <v>72</v>
      </c>
      <c r="AX24" s="49">
        <v>2007</v>
      </c>
      <c r="AY24" s="48"/>
      <c r="AZ24" s="50">
        <v>39713.4609375</v>
      </c>
      <c r="BA24" s="50">
        <v>39713.4609375</v>
      </c>
    </row>
    <row r="25" spans="1:53" ht="12.75">
      <c r="A25" s="48" t="s">
        <v>326</v>
      </c>
      <c r="B25" s="49">
        <v>77.8</v>
      </c>
      <c r="C25" s="49">
        <v>21</v>
      </c>
      <c r="D25" s="49">
        <v>27</v>
      </c>
      <c r="E25" s="49">
        <v>50</v>
      </c>
      <c r="F25" s="49">
        <v>3</v>
      </c>
      <c r="G25" s="49">
        <v>6</v>
      </c>
      <c r="H25" s="49">
        <v>70.5</v>
      </c>
      <c r="I25" s="49">
        <v>31</v>
      </c>
      <c r="J25" s="49">
        <v>44</v>
      </c>
      <c r="K25" s="49">
        <v>77</v>
      </c>
      <c r="L25" s="49">
        <v>304</v>
      </c>
      <c r="M25" s="49">
        <v>395</v>
      </c>
      <c r="N25" s="49">
        <v>75</v>
      </c>
      <c r="O25" s="49">
        <v>30</v>
      </c>
      <c r="P25" s="49">
        <v>40</v>
      </c>
      <c r="Q25" s="49">
        <v>66.7</v>
      </c>
      <c r="R25" s="49">
        <v>2</v>
      </c>
      <c r="S25" s="49">
        <v>3</v>
      </c>
      <c r="T25" s="49">
        <v>81.3</v>
      </c>
      <c r="U25" s="49">
        <v>26</v>
      </c>
      <c r="V25" s="49">
        <v>32</v>
      </c>
      <c r="W25" s="49">
        <v>85.5</v>
      </c>
      <c r="X25" s="49">
        <v>306</v>
      </c>
      <c r="Y25" s="49">
        <v>358</v>
      </c>
      <c r="Z25" s="81">
        <v>4175</v>
      </c>
      <c r="AA25" s="81">
        <v>150296</v>
      </c>
      <c r="AB25" s="49">
        <v>36</v>
      </c>
      <c r="AC25" s="81">
        <v>4700</v>
      </c>
      <c r="AD25" s="81">
        <v>14101</v>
      </c>
      <c r="AE25" s="49">
        <v>3</v>
      </c>
      <c r="AF25" s="81">
        <v>3874</v>
      </c>
      <c r="AG25" s="81">
        <v>100713</v>
      </c>
      <c r="AH25" s="49">
        <v>26</v>
      </c>
      <c r="AI25" s="81">
        <v>3987</v>
      </c>
      <c r="AJ25" s="81">
        <v>1235838</v>
      </c>
      <c r="AK25" s="49">
        <v>310</v>
      </c>
      <c r="AL25" s="49">
        <v>44.1</v>
      </c>
      <c r="AM25" s="49">
        <v>15</v>
      </c>
      <c r="AN25" s="49">
        <v>34</v>
      </c>
      <c r="AO25" s="49">
        <v>16.7</v>
      </c>
      <c r="AP25" s="49">
        <v>1</v>
      </c>
      <c r="AQ25" s="49">
        <v>6</v>
      </c>
      <c r="AR25" s="49">
        <v>55.9</v>
      </c>
      <c r="AS25" s="49">
        <v>33</v>
      </c>
      <c r="AT25" s="49">
        <v>59</v>
      </c>
      <c r="AU25" s="49">
        <v>50.4</v>
      </c>
      <c r="AV25" s="49">
        <v>286</v>
      </c>
      <c r="AW25" s="49">
        <v>568</v>
      </c>
      <c r="AX25" s="49">
        <v>2007</v>
      </c>
      <c r="AY25" s="48"/>
      <c r="AZ25" s="50">
        <v>39722.6515162037</v>
      </c>
      <c r="BA25" s="50">
        <v>39722.6515162037</v>
      </c>
    </row>
    <row r="26" spans="1:53" ht="12.75">
      <c r="A26" s="48" t="s">
        <v>327</v>
      </c>
      <c r="B26" s="49">
        <v>74.1</v>
      </c>
      <c r="C26" s="49">
        <v>43</v>
      </c>
      <c r="D26" s="49">
        <v>58</v>
      </c>
      <c r="E26" s="49">
        <v>0</v>
      </c>
      <c r="F26" s="49">
        <v>0</v>
      </c>
      <c r="G26" s="49">
        <v>1</v>
      </c>
      <c r="H26" s="49">
        <v>67.5</v>
      </c>
      <c r="I26" s="49">
        <v>27</v>
      </c>
      <c r="J26" s="49">
        <v>40</v>
      </c>
      <c r="K26" s="49">
        <v>71.3</v>
      </c>
      <c r="L26" s="49">
        <v>226</v>
      </c>
      <c r="M26" s="49">
        <v>317</v>
      </c>
      <c r="N26" s="49">
        <v>76.3</v>
      </c>
      <c r="O26" s="49">
        <v>29</v>
      </c>
      <c r="P26" s="49">
        <v>38</v>
      </c>
      <c r="Q26" s="49">
        <v>100</v>
      </c>
      <c r="R26" s="49">
        <v>3</v>
      </c>
      <c r="S26" s="49">
        <v>3</v>
      </c>
      <c r="T26" s="49">
        <v>80.8</v>
      </c>
      <c r="U26" s="49">
        <v>21</v>
      </c>
      <c r="V26" s="49">
        <v>26</v>
      </c>
      <c r="W26" s="49">
        <v>83.1</v>
      </c>
      <c r="X26" s="49">
        <v>221</v>
      </c>
      <c r="Y26" s="49">
        <v>266</v>
      </c>
      <c r="Z26" s="81">
        <v>3886</v>
      </c>
      <c r="AA26" s="81">
        <v>143771</v>
      </c>
      <c r="AB26" s="49">
        <v>37</v>
      </c>
      <c r="AC26" s="81">
        <v>3839</v>
      </c>
      <c r="AD26" s="81">
        <v>7678</v>
      </c>
      <c r="AE26" s="49">
        <v>2</v>
      </c>
      <c r="AF26" s="81">
        <v>3203</v>
      </c>
      <c r="AG26" s="81">
        <v>80075</v>
      </c>
      <c r="AH26" s="49">
        <v>25</v>
      </c>
      <c r="AI26" s="81">
        <v>3081</v>
      </c>
      <c r="AJ26" s="81">
        <v>785772</v>
      </c>
      <c r="AK26" s="49">
        <v>255</v>
      </c>
      <c r="AL26" s="49">
        <v>38.7</v>
      </c>
      <c r="AM26" s="49">
        <v>24</v>
      </c>
      <c r="AN26" s="49">
        <v>62</v>
      </c>
      <c r="AO26" s="49">
        <v>100</v>
      </c>
      <c r="AP26" s="49">
        <v>1</v>
      </c>
      <c r="AQ26" s="49">
        <v>1</v>
      </c>
      <c r="AR26" s="49">
        <v>32.7</v>
      </c>
      <c r="AS26" s="49">
        <v>16</v>
      </c>
      <c r="AT26" s="49">
        <v>49</v>
      </c>
      <c r="AU26" s="49">
        <v>35.4</v>
      </c>
      <c r="AV26" s="49">
        <v>137</v>
      </c>
      <c r="AW26" s="49">
        <v>387</v>
      </c>
      <c r="AX26" s="49">
        <v>2007</v>
      </c>
      <c r="AY26" s="48"/>
      <c r="AZ26" s="50">
        <v>39722.66539351852</v>
      </c>
      <c r="BA26" s="50">
        <v>39722.66539351852</v>
      </c>
    </row>
    <row r="27" spans="1:53" ht="12.75">
      <c r="A27" s="48" t="s">
        <v>328</v>
      </c>
      <c r="B27" s="49">
        <v>100</v>
      </c>
      <c r="C27" s="49">
        <v>1</v>
      </c>
      <c r="D27" s="49">
        <v>1</v>
      </c>
      <c r="E27" s="49">
        <v>0</v>
      </c>
      <c r="F27" s="49">
        <v>0</v>
      </c>
      <c r="G27" s="49">
        <v>1</v>
      </c>
      <c r="H27" s="49">
        <v>66.7</v>
      </c>
      <c r="I27" s="49">
        <v>6</v>
      </c>
      <c r="J27" s="49">
        <v>9</v>
      </c>
      <c r="K27" s="49">
        <v>60</v>
      </c>
      <c r="L27" s="49">
        <v>6</v>
      </c>
      <c r="M27" s="49">
        <v>10</v>
      </c>
      <c r="N27" s="49">
        <v>100</v>
      </c>
      <c r="O27" s="49">
        <v>1</v>
      </c>
      <c r="P27" s="49">
        <v>1</v>
      </c>
      <c r="Q27" s="49">
        <v>0</v>
      </c>
      <c r="R27" s="49">
        <v>0</v>
      </c>
      <c r="S27" s="49">
        <v>1</v>
      </c>
      <c r="T27" s="49">
        <v>88.9</v>
      </c>
      <c r="U27" s="49">
        <v>8</v>
      </c>
      <c r="V27" s="49">
        <v>9</v>
      </c>
      <c r="W27" s="49">
        <v>78.6</v>
      </c>
      <c r="X27" s="49">
        <v>11</v>
      </c>
      <c r="Y27" s="49">
        <v>14</v>
      </c>
      <c r="Z27" s="81">
        <v>3685</v>
      </c>
      <c r="AA27" s="81">
        <v>3685</v>
      </c>
      <c r="AB27" s="49">
        <v>1</v>
      </c>
      <c r="AC27" s="81">
        <v>0</v>
      </c>
      <c r="AD27" s="81">
        <v>0</v>
      </c>
      <c r="AE27" s="49">
        <v>1</v>
      </c>
      <c r="AF27" s="81">
        <v>6114</v>
      </c>
      <c r="AG27" s="81">
        <v>55028</v>
      </c>
      <c r="AH27" s="49">
        <v>9</v>
      </c>
      <c r="AI27" s="81">
        <v>3928</v>
      </c>
      <c r="AJ27" s="81">
        <v>54998</v>
      </c>
      <c r="AK27" s="49">
        <v>14</v>
      </c>
      <c r="AL27" s="49">
        <v>100</v>
      </c>
      <c r="AM27" s="49">
        <v>1</v>
      </c>
      <c r="AN27" s="49">
        <v>1</v>
      </c>
      <c r="AO27" s="49">
        <v>0</v>
      </c>
      <c r="AP27" s="49">
        <v>0</v>
      </c>
      <c r="AQ27" s="49">
        <v>1</v>
      </c>
      <c r="AR27" s="49">
        <v>54.5</v>
      </c>
      <c r="AS27" s="49">
        <v>6</v>
      </c>
      <c r="AT27" s="49">
        <v>11</v>
      </c>
      <c r="AU27" s="49">
        <v>41.7</v>
      </c>
      <c r="AV27" s="49">
        <v>5</v>
      </c>
      <c r="AW27" s="49">
        <v>12</v>
      </c>
      <c r="AX27" s="49">
        <v>2007</v>
      </c>
      <c r="AY27" s="48"/>
      <c r="AZ27" s="50">
        <v>39703.390069444446</v>
      </c>
      <c r="BA27" s="50">
        <v>39703.390069444446</v>
      </c>
    </row>
    <row r="28" spans="1:53" ht="12.75">
      <c r="A28" s="48" t="s">
        <v>329</v>
      </c>
      <c r="B28" s="49">
        <v>70.3</v>
      </c>
      <c r="C28" s="49">
        <v>116</v>
      </c>
      <c r="D28" s="49">
        <v>165</v>
      </c>
      <c r="E28" s="49">
        <v>100</v>
      </c>
      <c r="F28" s="49">
        <v>3</v>
      </c>
      <c r="G28" s="49">
        <v>3</v>
      </c>
      <c r="H28" s="49">
        <v>53.7</v>
      </c>
      <c r="I28" s="49">
        <v>36</v>
      </c>
      <c r="J28" s="49">
        <v>67</v>
      </c>
      <c r="K28" s="49">
        <v>74.5</v>
      </c>
      <c r="L28" s="49">
        <v>281</v>
      </c>
      <c r="M28" s="49">
        <v>377</v>
      </c>
      <c r="N28" s="49">
        <v>87.9</v>
      </c>
      <c r="O28" s="49">
        <v>153</v>
      </c>
      <c r="P28" s="49">
        <v>174</v>
      </c>
      <c r="Q28" s="49">
        <v>100</v>
      </c>
      <c r="R28" s="49">
        <v>2</v>
      </c>
      <c r="S28" s="49">
        <v>2</v>
      </c>
      <c r="T28" s="49">
        <v>83.9</v>
      </c>
      <c r="U28" s="49">
        <v>47</v>
      </c>
      <c r="V28" s="49">
        <v>56</v>
      </c>
      <c r="W28" s="49">
        <v>85.8</v>
      </c>
      <c r="X28" s="49">
        <v>338</v>
      </c>
      <c r="Y28" s="49">
        <v>394</v>
      </c>
      <c r="Z28" s="81">
        <v>4341</v>
      </c>
      <c r="AA28" s="81">
        <v>755281</v>
      </c>
      <c r="AB28" s="49">
        <v>174</v>
      </c>
      <c r="AC28" s="81">
        <v>3897</v>
      </c>
      <c r="AD28" s="81">
        <v>7793</v>
      </c>
      <c r="AE28" s="49">
        <v>2</v>
      </c>
      <c r="AF28" s="81">
        <v>4177</v>
      </c>
      <c r="AG28" s="81">
        <v>233926</v>
      </c>
      <c r="AH28" s="49">
        <v>56</v>
      </c>
      <c r="AI28" s="81">
        <v>4780</v>
      </c>
      <c r="AJ28" s="81">
        <v>1878377</v>
      </c>
      <c r="AK28" s="49">
        <v>393</v>
      </c>
      <c r="AL28" s="49">
        <v>45.7</v>
      </c>
      <c r="AM28" s="49">
        <v>85</v>
      </c>
      <c r="AN28" s="49">
        <v>186</v>
      </c>
      <c r="AO28" s="49">
        <v>66.7</v>
      </c>
      <c r="AP28" s="49">
        <v>2</v>
      </c>
      <c r="AQ28" s="49">
        <v>3</v>
      </c>
      <c r="AR28" s="49">
        <v>34.2</v>
      </c>
      <c r="AS28" s="49">
        <v>25</v>
      </c>
      <c r="AT28" s="49">
        <v>73</v>
      </c>
      <c r="AU28" s="49">
        <v>48.4</v>
      </c>
      <c r="AV28" s="49">
        <v>211</v>
      </c>
      <c r="AW28" s="49">
        <v>436</v>
      </c>
      <c r="AX28" s="49">
        <v>2007</v>
      </c>
      <c r="AY28" s="48"/>
      <c r="AZ28" s="50">
        <v>39712.73601851852</v>
      </c>
      <c r="BA28" s="50">
        <v>39712.73601851852</v>
      </c>
    </row>
    <row r="29" spans="1:53" ht="12.75">
      <c r="A29" s="48" t="s">
        <v>330</v>
      </c>
      <c r="B29" s="49">
        <v>66.7</v>
      </c>
      <c r="C29" s="49">
        <v>22</v>
      </c>
      <c r="D29" s="49">
        <v>33</v>
      </c>
      <c r="E29" s="49">
        <v>100</v>
      </c>
      <c r="F29" s="49">
        <v>1</v>
      </c>
      <c r="G29" s="49">
        <v>1</v>
      </c>
      <c r="H29" s="49">
        <v>65.2</v>
      </c>
      <c r="I29" s="49">
        <v>30</v>
      </c>
      <c r="J29" s="49">
        <v>46</v>
      </c>
      <c r="K29" s="49">
        <v>78.7</v>
      </c>
      <c r="L29" s="49">
        <v>122</v>
      </c>
      <c r="M29" s="49">
        <v>155</v>
      </c>
      <c r="N29" s="49">
        <v>86.8</v>
      </c>
      <c r="O29" s="49">
        <v>33</v>
      </c>
      <c r="P29" s="49">
        <v>38</v>
      </c>
      <c r="Q29" s="49">
        <v>50</v>
      </c>
      <c r="R29" s="49">
        <v>1</v>
      </c>
      <c r="S29" s="49">
        <v>2</v>
      </c>
      <c r="T29" s="49">
        <v>86.4</v>
      </c>
      <c r="U29" s="49">
        <v>38</v>
      </c>
      <c r="V29" s="49">
        <v>44</v>
      </c>
      <c r="W29" s="49">
        <v>88.5</v>
      </c>
      <c r="X29" s="49">
        <v>185</v>
      </c>
      <c r="Y29" s="49">
        <v>209</v>
      </c>
      <c r="Z29" s="81">
        <v>3386</v>
      </c>
      <c r="AA29" s="81">
        <v>118519</v>
      </c>
      <c r="AB29" s="49">
        <v>35</v>
      </c>
      <c r="AC29" s="81">
        <v>2105</v>
      </c>
      <c r="AD29" s="81">
        <v>4210</v>
      </c>
      <c r="AE29" s="49">
        <v>2</v>
      </c>
      <c r="AF29" s="81">
        <v>5480</v>
      </c>
      <c r="AG29" s="81">
        <v>224686</v>
      </c>
      <c r="AH29" s="49">
        <v>41</v>
      </c>
      <c r="AI29" s="81">
        <v>4144</v>
      </c>
      <c r="AJ29" s="81">
        <v>824697</v>
      </c>
      <c r="AK29" s="49">
        <v>199</v>
      </c>
      <c r="AL29" s="49">
        <v>46.7</v>
      </c>
      <c r="AM29" s="49">
        <v>21</v>
      </c>
      <c r="AN29" s="49">
        <v>45</v>
      </c>
      <c r="AO29" s="49">
        <v>100</v>
      </c>
      <c r="AP29" s="49">
        <v>2</v>
      </c>
      <c r="AQ29" s="49">
        <v>2</v>
      </c>
      <c r="AR29" s="49">
        <v>60</v>
      </c>
      <c r="AS29" s="49">
        <v>39</v>
      </c>
      <c r="AT29" s="49">
        <v>65</v>
      </c>
      <c r="AU29" s="49">
        <v>56.7</v>
      </c>
      <c r="AV29" s="49">
        <v>136</v>
      </c>
      <c r="AW29" s="49">
        <v>240</v>
      </c>
      <c r="AX29" s="49">
        <v>2007</v>
      </c>
      <c r="AY29" s="48"/>
      <c r="AZ29" s="50">
        <v>39717.486134259256</v>
      </c>
      <c r="BA29" s="50">
        <v>39717.486134259256</v>
      </c>
    </row>
    <row r="30" spans="1:53" ht="12.75">
      <c r="A30" s="48" t="s">
        <v>340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81"/>
      <c r="AA30" s="81"/>
      <c r="AB30" s="48"/>
      <c r="AC30" s="81"/>
      <c r="AD30" s="81"/>
      <c r="AE30" s="48"/>
      <c r="AF30" s="81"/>
      <c r="AG30" s="81"/>
      <c r="AH30" s="48"/>
      <c r="AI30" s="81"/>
      <c r="AJ30" s="8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9">
        <v>2007</v>
      </c>
      <c r="AY30" s="48"/>
      <c r="AZ30" s="50">
        <v>39721.42922453704</v>
      </c>
      <c r="BA30" s="50">
        <v>39721.42922453704</v>
      </c>
    </row>
    <row r="31" spans="1:53" ht="12.75">
      <c r="A31" s="48" t="s">
        <v>331</v>
      </c>
      <c r="B31" s="49">
        <v>100</v>
      </c>
      <c r="C31" s="49">
        <v>1</v>
      </c>
      <c r="D31" s="49">
        <v>1</v>
      </c>
      <c r="E31" s="49">
        <v>0</v>
      </c>
      <c r="F31" s="49">
        <v>0</v>
      </c>
      <c r="G31" s="49">
        <v>1</v>
      </c>
      <c r="H31" s="49">
        <v>100</v>
      </c>
      <c r="I31" s="49">
        <v>5</v>
      </c>
      <c r="J31" s="49">
        <v>5</v>
      </c>
      <c r="K31" s="49">
        <v>87.8</v>
      </c>
      <c r="L31" s="49">
        <v>36</v>
      </c>
      <c r="M31" s="49">
        <v>41</v>
      </c>
      <c r="N31" s="49">
        <v>100</v>
      </c>
      <c r="O31" s="49">
        <v>3</v>
      </c>
      <c r="P31" s="49">
        <v>3</v>
      </c>
      <c r="Q31" s="49">
        <v>0</v>
      </c>
      <c r="R31" s="49">
        <v>0</v>
      </c>
      <c r="S31" s="49">
        <v>1</v>
      </c>
      <c r="T31" s="49">
        <v>66.7</v>
      </c>
      <c r="U31" s="49">
        <v>2</v>
      </c>
      <c r="V31" s="49">
        <v>3</v>
      </c>
      <c r="W31" s="49">
        <v>85.7</v>
      </c>
      <c r="X31" s="49">
        <v>42</v>
      </c>
      <c r="Y31" s="49">
        <v>49</v>
      </c>
      <c r="Z31" s="81">
        <v>4616</v>
      </c>
      <c r="AA31" s="81">
        <v>13847</v>
      </c>
      <c r="AB31" s="49">
        <v>3</v>
      </c>
      <c r="AC31" s="81">
        <v>0</v>
      </c>
      <c r="AD31" s="81">
        <v>0</v>
      </c>
      <c r="AE31" s="49">
        <v>1</v>
      </c>
      <c r="AF31" s="81">
        <v>5399</v>
      </c>
      <c r="AG31" s="81">
        <v>16198</v>
      </c>
      <c r="AH31" s="49">
        <v>3</v>
      </c>
      <c r="AI31" s="81">
        <v>7086</v>
      </c>
      <c r="AJ31" s="81">
        <v>304685</v>
      </c>
      <c r="AK31" s="49">
        <v>43</v>
      </c>
      <c r="AL31" s="49">
        <v>50</v>
      </c>
      <c r="AM31" s="49">
        <v>1</v>
      </c>
      <c r="AN31" s="49">
        <v>2</v>
      </c>
      <c r="AO31" s="49">
        <v>0</v>
      </c>
      <c r="AP31" s="49">
        <v>0</v>
      </c>
      <c r="AQ31" s="49">
        <v>1</v>
      </c>
      <c r="AR31" s="49">
        <v>16.7</v>
      </c>
      <c r="AS31" s="49">
        <v>1</v>
      </c>
      <c r="AT31" s="49">
        <v>6</v>
      </c>
      <c r="AU31" s="49">
        <v>42.9</v>
      </c>
      <c r="AV31" s="49">
        <v>24</v>
      </c>
      <c r="AW31" s="49">
        <v>56</v>
      </c>
      <c r="AX31" s="49">
        <v>2007</v>
      </c>
      <c r="AY31" s="48"/>
      <c r="AZ31" s="50">
        <v>39708.454201388886</v>
      </c>
      <c r="BA31" s="50">
        <v>39708.454201388886</v>
      </c>
    </row>
    <row r="32" spans="1:53" ht="12.7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81"/>
      <c r="AA32" s="81"/>
      <c r="AB32" s="49"/>
      <c r="AC32" s="81"/>
      <c r="AD32" s="81"/>
      <c r="AE32" s="49"/>
      <c r="AF32" s="81"/>
      <c r="AG32" s="81"/>
      <c r="AH32" s="49"/>
      <c r="AI32" s="81"/>
      <c r="AJ32" s="81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8"/>
      <c r="AZ32" s="50"/>
      <c r="BA32" s="50"/>
    </row>
    <row r="33" spans="1:53" ht="12.7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81"/>
      <c r="AA33" s="81"/>
      <c r="AB33" s="49"/>
      <c r="AC33" s="81"/>
      <c r="AD33" s="81"/>
      <c r="AE33" s="49"/>
      <c r="AF33" s="81"/>
      <c r="AG33" s="81"/>
      <c r="AH33" s="49"/>
      <c r="AI33" s="81"/>
      <c r="AJ33" s="81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8"/>
      <c r="AZ33" s="50"/>
      <c r="BA33" s="50"/>
    </row>
    <row r="34" spans="1:53" ht="12.7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81"/>
      <c r="AA34" s="81"/>
      <c r="AB34" s="49"/>
      <c r="AC34" s="81"/>
      <c r="AD34" s="81"/>
      <c r="AE34" s="49"/>
      <c r="AF34" s="81"/>
      <c r="AG34" s="81"/>
      <c r="AH34" s="49"/>
      <c r="AI34" s="81"/>
      <c r="AJ34" s="81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8"/>
      <c r="AZ34" s="50"/>
      <c r="BA34" s="50"/>
    </row>
    <row r="35" spans="1:53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81"/>
      <c r="AA35" s="81"/>
      <c r="AB35" s="49"/>
      <c r="AC35" s="81"/>
      <c r="AD35" s="81"/>
      <c r="AE35" s="49"/>
      <c r="AF35" s="81"/>
      <c r="AG35" s="81"/>
      <c r="AH35" s="49"/>
      <c r="AI35" s="81"/>
      <c r="AJ35" s="81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8"/>
      <c r="AZ35" s="50"/>
      <c r="BA35" s="50"/>
    </row>
    <row r="36" spans="1:53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81"/>
      <c r="AA36" s="81"/>
      <c r="AB36" s="49"/>
      <c r="AC36" s="81"/>
      <c r="AD36" s="81"/>
      <c r="AE36" s="49"/>
      <c r="AF36" s="81"/>
      <c r="AG36" s="81"/>
      <c r="AH36" s="49"/>
      <c r="AI36" s="81"/>
      <c r="AJ36" s="81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8"/>
      <c r="AZ36" s="50"/>
      <c r="BA36" s="50"/>
    </row>
    <row r="37" spans="1:53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81"/>
      <c r="AA37" s="81"/>
      <c r="AB37" s="49"/>
      <c r="AC37" s="81"/>
      <c r="AD37" s="81"/>
      <c r="AE37" s="49"/>
      <c r="AF37" s="81"/>
      <c r="AG37" s="81"/>
      <c r="AH37" s="49"/>
      <c r="AI37" s="81"/>
      <c r="AJ37" s="81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8"/>
      <c r="AZ37" s="50"/>
      <c r="BA37" s="50"/>
    </row>
    <row r="38" spans="1:53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81"/>
      <c r="AA38" s="81"/>
      <c r="AB38" s="49"/>
      <c r="AC38" s="81"/>
      <c r="AD38" s="81"/>
      <c r="AE38" s="49"/>
      <c r="AF38" s="81"/>
      <c r="AG38" s="81"/>
      <c r="AH38" s="49"/>
      <c r="AI38" s="81"/>
      <c r="AJ38" s="81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8"/>
      <c r="AZ38" s="50"/>
      <c r="BA38" s="50"/>
    </row>
    <row r="39" spans="1:53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81"/>
      <c r="AA39" s="81"/>
      <c r="AB39" s="49"/>
      <c r="AC39" s="81"/>
      <c r="AD39" s="81"/>
      <c r="AE39" s="49"/>
      <c r="AF39" s="81"/>
      <c r="AG39" s="81"/>
      <c r="AH39" s="49"/>
      <c r="AI39" s="81"/>
      <c r="AJ39" s="81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8"/>
      <c r="AZ39" s="50"/>
      <c r="BA39" s="50"/>
    </row>
    <row r="40" spans="1:53" ht="12.7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81"/>
      <c r="AA40" s="81"/>
      <c r="AB40" s="49"/>
      <c r="AC40" s="81"/>
      <c r="AD40" s="81"/>
      <c r="AE40" s="49"/>
      <c r="AF40" s="81"/>
      <c r="AG40" s="81"/>
      <c r="AH40" s="49"/>
      <c r="AI40" s="81"/>
      <c r="AJ40" s="81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8"/>
      <c r="AZ40" s="50"/>
      <c r="BA40" s="50"/>
    </row>
    <row r="41" spans="1:53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81"/>
      <c r="AA41" s="81"/>
      <c r="AB41" s="49"/>
      <c r="AC41" s="81"/>
      <c r="AD41" s="81"/>
      <c r="AE41" s="49"/>
      <c r="AF41" s="81"/>
      <c r="AG41" s="81"/>
      <c r="AH41" s="49"/>
      <c r="AI41" s="81"/>
      <c r="AJ41" s="81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8"/>
      <c r="AZ41" s="50"/>
      <c r="BA41" s="50"/>
    </row>
    <row r="42" spans="1:53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81"/>
      <c r="AA42" s="81"/>
      <c r="AB42" s="49"/>
      <c r="AC42" s="81"/>
      <c r="AD42" s="81"/>
      <c r="AE42" s="49"/>
      <c r="AF42" s="81"/>
      <c r="AG42" s="81"/>
      <c r="AH42" s="49"/>
      <c r="AI42" s="81"/>
      <c r="AJ42" s="81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8"/>
      <c r="AZ42" s="50"/>
      <c r="BA42" s="50"/>
    </row>
    <row r="43" spans="1:53" ht="12.7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81"/>
      <c r="AA43" s="81"/>
      <c r="AB43" s="49"/>
      <c r="AC43" s="81"/>
      <c r="AD43" s="81"/>
      <c r="AE43" s="49"/>
      <c r="AF43" s="81"/>
      <c r="AG43" s="81"/>
      <c r="AH43" s="49"/>
      <c r="AI43" s="81"/>
      <c r="AJ43" s="81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8"/>
      <c r="AZ43" s="50"/>
      <c r="BA43" s="50"/>
    </row>
    <row r="44" spans="1:53" ht="12.7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81"/>
      <c r="AA44" s="81"/>
      <c r="AB44" s="49"/>
      <c r="AC44" s="81"/>
      <c r="AD44" s="81"/>
      <c r="AE44" s="49"/>
      <c r="AF44" s="81"/>
      <c r="AG44" s="81"/>
      <c r="AH44" s="49"/>
      <c r="AI44" s="81"/>
      <c r="AJ44" s="81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8"/>
      <c r="AZ44" s="50"/>
      <c r="BA44" s="50"/>
    </row>
    <row r="45" spans="1:49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83"/>
      <c r="AA45" s="83"/>
      <c r="AB45" s="3"/>
      <c r="AC45" s="83"/>
      <c r="AD45" s="83"/>
      <c r="AE45" s="3"/>
      <c r="AF45" s="83"/>
      <c r="AG45" s="83"/>
      <c r="AH45" s="3"/>
      <c r="AI45" s="83"/>
      <c r="AJ45" s="8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83"/>
      <c r="AA46" s="83"/>
      <c r="AB46" s="3"/>
      <c r="AC46" s="83"/>
      <c r="AD46" s="83"/>
      <c r="AE46" s="3"/>
      <c r="AF46" s="83"/>
      <c r="AG46" s="83"/>
      <c r="AH46" s="3"/>
      <c r="AI46" s="83"/>
      <c r="AJ46" s="8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83"/>
      <c r="AA47" s="83"/>
      <c r="AB47" s="3"/>
      <c r="AC47" s="83"/>
      <c r="AD47" s="83"/>
      <c r="AE47" s="3"/>
      <c r="AF47" s="83"/>
      <c r="AG47" s="83"/>
      <c r="AH47" s="3"/>
      <c r="AI47" s="83"/>
      <c r="AJ47" s="8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83"/>
      <c r="AA48" s="83"/>
      <c r="AB48" s="3"/>
      <c r="AC48" s="83"/>
      <c r="AD48" s="83"/>
      <c r="AE48" s="3"/>
      <c r="AF48" s="83"/>
      <c r="AG48" s="83"/>
      <c r="AH48" s="3"/>
      <c r="AI48" s="83"/>
      <c r="AJ48" s="8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83"/>
      <c r="AA49" s="83"/>
      <c r="AB49" s="3"/>
      <c r="AC49" s="83"/>
      <c r="AD49" s="83"/>
      <c r="AE49" s="3"/>
      <c r="AF49" s="83"/>
      <c r="AG49" s="83"/>
      <c r="AH49" s="3"/>
      <c r="AI49" s="83"/>
      <c r="AJ49" s="8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83"/>
      <c r="AA50" s="83"/>
      <c r="AB50" s="3"/>
      <c r="AC50" s="83"/>
      <c r="AD50" s="83"/>
      <c r="AE50" s="3"/>
      <c r="AF50" s="83"/>
      <c r="AG50" s="83"/>
      <c r="AH50" s="3"/>
      <c r="AI50" s="83"/>
      <c r="AJ50" s="8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83"/>
      <c r="AA51" s="83"/>
      <c r="AB51" s="3"/>
      <c r="AC51" s="83"/>
      <c r="AD51" s="83"/>
      <c r="AE51" s="3"/>
      <c r="AF51" s="83"/>
      <c r="AG51" s="83"/>
      <c r="AH51" s="3"/>
      <c r="AI51" s="83"/>
      <c r="AJ51" s="8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83"/>
      <c r="AA52" s="83"/>
      <c r="AB52" s="3"/>
      <c r="AC52" s="83"/>
      <c r="AD52" s="83"/>
      <c r="AE52" s="3"/>
      <c r="AF52" s="83"/>
      <c r="AG52" s="83"/>
      <c r="AH52" s="3"/>
      <c r="AI52" s="83"/>
      <c r="AJ52" s="8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5" spans="2:49" ht="12.75">
      <c r="B55" s="37">
        <f>SUM(B2:B54)</f>
        <v>2016.1999999999998</v>
      </c>
      <c r="C55" s="37">
        <f aca="true" t="shared" si="0" ref="C55:AW55">SUM(C2:C54)</f>
        <v>1568</v>
      </c>
      <c r="D55" s="37">
        <f t="shared" si="0"/>
        <v>2125</v>
      </c>
      <c r="E55" s="37">
        <f t="shared" si="0"/>
        <v>983.3</v>
      </c>
      <c r="F55" s="37">
        <f t="shared" si="0"/>
        <v>24</v>
      </c>
      <c r="G55" s="37">
        <f t="shared" si="0"/>
        <v>48</v>
      </c>
      <c r="H55" s="37">
        <f t="shared" si="0"/>
        <v>2091.6</v>
      </c>
      <c r="I55" s="37">
        <f t="shared" si="0"/>
        <v>635</v>
      </c>
      <c r="J55" s="37">
        <f t="shared" si="0"/>
        <v>873</v>
      </c>
      <c r="K55" s="37">
        <f t="shared" si="0"/>
        <v>2243.2000000000003</v>
      </c>
      <c r="L55" s="37">
        <f t="shared" si="0"/>
        <v>5446</v>
      </c>
      <c r="M55" s="37">
        <f t="shared" si="0"/>
        <v>7032</v>
      </c>
      <c r="N55" s="37">
        <f t="shared" si="0"/>
        <v>2477.2000000000003</v>
      </c>
      <c r="O55" s="37">
        <f t="shared" si="0"/>
        <v>1632</v>
      </c>
      <c r="P55" s="37">
        <f t="shared" si="0"/>
        <v>1945</v>
      </c>
      <c r="Q55" s="37">
        <f t="shared" si="0"/>
        <v>1516.7</v>
      </c>
      <c r="R55" s="37">
        <f>SUM(R2:R54)</f>
        <v>37</v>
      </c>
      <c r="S55" s="37">
        <f>SUM(S2:S54)</f>
        <v>52</v>
      </c>
      <c r="T55" s="37">
        <f t="shared" si="0"/>
        <v>2238.7000000000003</v>
      </c>
      <c r="U55" s="37">
        <f t="shared" si="0"/>
        <v>714</v>
      </c>
      <c r="V55" s="37">
        <f t="shared" si="0"/>
        <v>847</v>
      </c>
      <c r="W55" s="37">
        <f t="shared" si="0"/>
        <v>2477.7</v>
      </c>
      <c r="X55" s="37">
        <f t="shared" si="0"/>
        <v>6337</v>
      </c>
      <c r="Y55" s="37">
        <f t="shared" si="0"/>
        <v>7489</v>
      </c>
      <c r="Z55" s="38">
        <f t="shared" si="0"/>
        <v>104703.4</v>
      </c>
      <c r="AA55" s="38">
        <f t="shared" si="0"/>
        <v>6564539</v>
      </c>
      <c r="AB55" s="37">
        <f t="shared" si="0"/>
        <v>1744</v>
      </c>
      <c r="AC55" s="38">
        <f t="shared" si="0"/>
        <v>21788</v>
      </c>
      <c r="AD55" s="38">
        <f t="shared" si="0"/>
        <v>62870</v>
      </c>
      <c r="AE55" s="37">
        <f t="shared" si="0"/>
        <v>44</v>
      </c>
      <c r="AF55" s="38">
        <f t="shared" si="0"/>
        <v>110798</v>
      </c>
      <c r="AG55" s="38">
        <f t="shared" si="0"/>
        <v>2795028</v>
      </c>
      <c r="AH55" s="37">
        <f t="shared" si="0"/>
        <v>720</v>
      </c>
      <c r="AI55" s="38">
        <f t="shared" si="0"/>
        <v>117810.9</v>
      </c>
      <c r="AJ55" s="38">
        <f t="shared" si="0"/>
        <v>24855310</v>
      </c>
      <c r="AK55" s="37">
        <f t="shared" si="0"/>
        <v>6486</v>
      </c>
      <c r="AL55" s="37">
        <f t="shared" si="0"/>
        <v>1466.5</v>
      </c>
      <c r="AM55" s="37">
        <f t="shared" si="0"/>
        <v>1327</v>
      </c>
      <c r="AN55" s="37">
        <f t="shared" si="0"/>
        <v>2548</v>
      </c>
      <c r="AO55" s="37">
        <f t="shared" si="0"/>
        <v>1062.4</v>
      </c>
      <c r="AP55" s="37">
        <f t="shared" si="0"/>
        <v>23</v>
      </c>
      <c r="AQ55" s="37">
        <f t="shared" si="0"/>
        <v>55</v>
      </c>
      <c r="AR55" s="37">
        <f t="shared" si="0"/>
        <v>1444.6000000000004</v>
      </c>
      <c r="AS55" s="37">
        <f t="shared" si="0"/>
        <v>603</v>
      </c>
      <c r="AT55" s="37">
        <f t="shared" si="0"/>
        <v>1132</v>
      </c>
      <c r="AU55" s="37">
        <f t="shared" si="0"/>
        <v>1456.2000000000007</v>
      </c>
      <c r="AV55" s="37">
        <f t="shared" si="0"/>
        <v>4689</v>
      </c>
      <c r="AW55" s="37">
        <f t="shared" si="0"/>
        <v>9129</v>
      </c>
    </row>
  </sheetData>
  <conditionalFormatting sqref="B32:AW44">
    <cfRule type="cellIs" priority="1" dxfId="0" operator="equal" stopIfTrue="1">
      <formula>0</formula>
    </cfRule>
  </conditionalFormatting>
  <conditionalFormatting sqref="B2:AW11 B13:AW31 B12 F12:G12 AA12 AK12:AL12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35" r:id="rId1"/>
  <colBreaks count="1" manualBreakCount="1">
    <brk id="25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55"/>
  <sheetViews>
    <sheetView workbookViewId="0" topLeftCell="A9">
      <pane xSplit="1" topLeftCell="B1" activePane="topRight" state="frozen"/>
      <selection pane="topLeft" activeCell="A1" sqref="A1"/>
      <selection pane="topRight" activeCell="C12" sqref="C12"/>
    </sheetView>
  </sheetViews>
  <sheetFormatPr defaultColWidth="9.140625" defaultRowHeight="12.75"/>
  <cols>
    <col min="1" max="4" width="12.7109375" style="0" customWidth="1"/>
    <col min="5" max="5" width="15.28125" style="0" customWidth="1"/>
    <col min="6" max="7" width="12.7109375" style="0" customWidth="1"/>
    <col min="8" max="8" width="13.7109375" style="0" customWidth="1"/>
    <col min="9" max="9" width="15.8515625" style="0" customWidth="1"/>
    <col min="10" max="10" width="13.7109375" style="0" customWidth="1"/>
    <col min="11" max="11" width="14.57421875" style="0" customWidth="1"/>
    <col min="12" max="12" width="12.7109375" style="0" customWidth="1"/>
    <col min="13" max="13" width="15.00390625" style="0" customWidth="1"/>
    <col min="14" max="14" width="9.421875" style="0" bestFit="1" customWidth="1"/>
    <col min="16" max="17" width="12.140625" style="0" bestFit="1" customWidth="1"/>
  </cols>
  <sheetData>
    <row r="1" spans="1:13" s="61" customFormat="1" ht="126" customHeight="1">
      <c r="A1" s="59" t="s">
        <v>231</v>
      </c>
      <c r="B1" s="59" t="s">
        <v>496</v>
      </c>
      <c r="C1" s="59" t="s">
        <v>497</v>
      </c>
      <c r="D1" s="59" t="s">
        <v>498</v>
      </c>
      <c r="E1" s="59" t="s">
        <v>499</v>
      </c>
      <c r="F1" s="59" t="s">
        <v>500</v>
      </c>
      <c r="G1" s="59" t="s">
        <v>501</v>
      </c>
      <c r="H1" s="59" t="s">
        <v>502</v>
      </c>
      <c r="I1" s="59" t="s">
        <v>503</v>
      </c>
      <c r="J1" s="59" t="s">
        <v>504</v>
      </c>
      <c r="K1" s="59" t="s">
        <v>505</v>
      </c>
      <c r="L1" s="59" t="s">
        <v>506</v>
      </c>
      <c r="M1" s="59" t="s">
        <v>507</v>
      </c>
    </row>
    <row r="2" spans="1:17" ht="12.75">
      <c r="A2" s="48" t="s">
        <v>289</v>
      </c>
      <c r="B2" s="49">
        <v>85</v>
      </c>
      <c r="C2" s="49">
        <v>89.9</v>
      </c>
      <c r="D2" s="49">
        <v>473</v>
      </c>
      <c r="E2" s="49">
        <v>526</v>
      </c>
      <c r="F2" s="49">
        <v>65</v>
      </c>
      <c r="G2" s="49">
        <v>62.6</v>
      </c>
      <c r="H2" s="49">
        <v>196</v>
      </c>
      <c r="I2" s="49">
        <v>313</v>
      </c>
      <c r="J2" s="49">
        <v>63</v>
      </c>
      <c r="K2" s="49">
        <v>59.2</v>
      </c>
      <c r="L2" s="49">
        <v>257</v>
      </c>
      <c r="M2" s="49">
        <v>434</v>
      </c>
      <c r="N2" s="49">
        <v>2007</v>
      </c>
      <c r="O2" s="48"/>
      <c r="P2" s="50">
        <v>39715.7812037037</v>
      </c>
      <c r="Q2" s="50">
        <v>39715.7812037037</v>
      </c>
    </row>
    <row r="3" spans="1:17" ht="12.75">
      <c r="A3" s="48" t="s">
        <v>290</v>
      </c>
      <c r="B3" s="49">
        <v>72</v>
      </c>
      <c r="C3" s="49">
        <v>87.2</v>
      </c>
      <c r="D3" s="49">
        <v>764</v>
      </c>
      <c r="E3" s="49">
        <v>876</v>
      </c>
      <c r="F3" s="49">
        <v>49</v>
      </c>
      <c r="G3" s="49">
        <v>39.1</v>
      </c>
      <c r="H3" s="49">
        <v>145</v>
      </c>
      <c r="I3" s="49">
        <v>371</v>
      </c>
      <c r="J3" s="49">
        <v>62</v>
      </c>
      <c r="K3" s="49">
        <v>60.8</v>
      </c>
      <c r="L3" s="49">
        <v>374</v>
      </c>
      <c r="M3" s="49">
        <v>615</v>
      </c>
      <c r="N3" s="49">
        <v>2007</v>
      </c>
      <c r="O3" s="48"/>
      <c r="P3" s="50">
        <v>39710.34935185185</v>
      </c>
      <c r="Q3" s="50">
        <v>39710.34935185185</v>
      </c>
    </row>
    <row r="4" spans="1:17" ht="12.75">
      <c r="A4" s="48" t="s">
        <v>291</v>
      </c>
      <c r="B4" s="49">
        <v>93.5</v>
      </c>
      <c r="C4" s="49">
        <v>95.6</v>
      </c>
      <c r="D4" s="49">
        <v>2119</v>
      </c>
      <c r="E4" s="49">
        <v>2216</v>
      </c>
      <c r="F4" s="49">
        <v>86.5</v>
      </c>
      <c r="G4" s="49">
        <v>90</v>
      </c>
      <c r="H4" s="49">
        <v>441</v>
      </c>
      <c r="I4" s="49">
        <v>490</v>
      </c>
      <c r="J4" s="49">
        <v>84</v>
      </c>
      <c r="K4" s="49">
        <v>90</v>
      </c>
      <c r="L4" s="49">
        <v>452</v>
      </c>
      <c r="M4" s="49">
        <v>502</v>
      </c>
      <c r="N4" s="49">
        <v>2007</v>
      </c>
      <c r="O4" s="48"/>
      <c r="P4" s="50">
        <v>39717.64021990741</v>
      </c>
      <c r="Q4" s="50">
        <v>39717.64021990741</v>
      </c>
    </row>
    <row r="5" spans="1:17" ht="12.75">
      <c r="A5" s="48" t="s">
        <v>292</v>
      </c>
      <c r="B5" s="49">
        <v>83</v>
      </c>
      <c r="C5" s="49">
        <v>77.5</v>
      </c>
      <c r="D5" s="49">
        <v>1518</v>
      </c>
      <c r="E5" s="49">
        <v>1958</v>
      </c>
      <c r="F5" s="49">
        <v>58</v>
      </c>
      <c r="G5" s="49">
        <v>61.7</v>
      </c>
      <c r="H5" s="49">
        <v>336</v>
      </c>
      <c r="I5" s="49">
        <v>545</v>
      </c>
      <c r="J5" s="49">
        <v>63</v>
      </c>
      <c r="K5" s="49">
        <v>72.1</v>
      </c>
      <c r="L5" s="49">
        <v>519</v>
      </c>
      <c r="M5" s="49">
        <v>720</v>
      </c>
      <c r="N5" s="49">
        <v>2007</v>
      </c>
      <c r="O5" s="48"/>
      <c r="P5" s="50">
        <v>39708.60818287037</v>
      </c>
      <c r="Q5" s="50">
        <v>39708.60818287037</v>
      </c>
    </row>
    <row r="6" spans="1:17" ht="12.75">
      <c r="A6" s="48" t="s">
        <v>295</v>
      </c>
      <c r="B6" s="49">
        <v>85</v>
      </c>
      <c r="C6" s="49">
        <v>89.2</v>
      </c>
      <c r="D6" s="49">
        <v>570</v>
      </c>
      <c r="E6" s="49">
        <v>639</v>
      </c>
      <c r="F6" s="49">
        <v>73</v>
      </c>
      <c r="G6" s="49">
        <v>62.6</v>
      </c>
      <c r="H6" s="49">
        <v>129</v>
      </c>
      <c r="I6" s="49">
        <v>206</v>
      </c>
      <c r="J6" s="49">
        <v>79</v>
      </c>
      <c r="K6" s="49">
        <v>83.7</v>
      </c>
      <c r="L6" s="49">
        <v>211</v>
      </c>
      <c r="M6" s="49">
        <v>252</v>
      </c>
      <c r="N6" s="49">
        <v>2007</v>
      </c>
      <c r="O6" s="48"/>
      <c r="P6" s="50">
        <v>39717.60020833334</v>
      </c>
      <c r="Q6" s="50">
        <v>39717.60020833334</v>
      </c>
    </row>
    <row r="7" spans="1:17" ht="12.75">
      <c r="A7" s="48" t="s">
        <v>296</v>
      </c>
      <c r="B7" s="49">
        <v>87</v>
      </c>
      <c r="C7" s="49">
        <v>92.4</v>
      </c>
      <c r="D7" s="49">
        <v>499</v>
      </c>
      <c r="E7" s="49">
        <v>540</v>
      </c>
      <c r="F7" s="49">
        <v>68</v>
      </c>
      <c r="G7" s="49">
        <v>69.9</v>
      </c>
      <c r="H7" s="49">
        <v>93</v>
      </c>
      <c r="I7" s="49">
        <v>133</v>
      </c>
      <c r="J7" s="49">
        <v>64</v>
      </c>
      <c r="K7" s="49">
        <v>70.9</v>
      </c>
      <c r="L7" s="49">
        <v>129</v>
      </c>
      <c r="M7" s="49">
        <v>182</v>
      </c>
      <c r="N7" s="49">
        <v>2007</v>
      </c>
      <c r="O7" s="48"/>
      <c r="P7" s="50">
        <v>39713.928715277776</v>
      </c>
      <c r="Q7" s="50">
        <v>39713.928715277776</v>
      </c>
    </row>
    <row r="8" spans="1:17" ht="12.75">
      <c r="A8" s="48" t="s">
        <v>297</v>
      </c>
      <c r="B8" s="49">
        <v>86</v>
      </c>
      <c r="C8" s="49">
        <v>85.8</v>
      </c>
      <c r="D8" s="49">
        <v>7187</v>
      </c>
      <c r="E8" s="49">
        <v>8374</v>
      </c>
      <c r="F8" s="49">
        <v>48</v>
      </c>
      <c r="G8" s="49">
        <v>57.5</v>
      </c>
      <c r="H8" s="49">
        <v>889</v>
      </c>
      <c r="I8" s="49">
        <v>1545</v>
      </c>
      <c r="J8" s="49">
        <v>61</v>
      </c>
      <c r="K8" s="49">
        <v>74.5</v>
      </c>
      <c r="L8" s="49">
        <v>1699</v>
      </c>
      <c r="M8" s="49">
        <v>2281</v>
      </c>
      <c r="N8" s="49">
        <v>2007</v>
      </c>
      <c r="O8" s="48"/>
      <c r="P8" s="50">
        <v>39716.53743055555</v>
      </c>
      <c r="Q8" s="50">
        <v>39716.53743055555</v>
      </c>
    </row>
    <row r="9" spans="1:17" ht="12.75">
      <c r="A9" s="48" t="s">
        <v>298</v>
      </c>
      <c r="B9" s="49">
        <v>87</v>
      </c>
      <c r="C9" s="49">
        <v>80.5</v>
      </c>
      <c r="D9" s="49">
        <v>4019</v>
      </c>
      <c r="E9" s="49">
        <v>4992</v>
      </c>
      <c r="F9" s="49">
        <v>73</v>
      </c>
      <c r="G9" s="49">
        <v>78.2</v>
      </c>
      <c r="H9" s="49">
        <v>1060</v>
      </c>
      <c r="I9" s="49">
        <v>1355</v>
      </c>
      <c r="J9" s="49">
        <v>70</v>
      </c>
      <c r="K9" s="49">
        <v>73.5</v>
      </c>
      <c r="L9" s="49">
        <v>836</v>
      </c>
      <c r="M9" s="49">
        <v>1137</v>
      </c>
      <c r="N9" s="49">
        <v>2007</v>
      </c>
      <c r="O9" s="48"/>
      <c r="P9" s="50">
        <v>39715.75802083333</v>
      </c>
      <c r="Q9" s="50">
        <v>39715.75802083333</v>
      </c>
    </row>
    <row r="10" spans="1:17" ht="12.75">
      <c r="A10" s="48" t="s">
        <v>299</v>
      </c>
      <c r="B10" s="49">
        <v>70</v>
      </c>
      <c r="C10" s="49">
        <v>81.6</v>
      </c>
      <c r="D10" s="49">
        <v>533</v>
      </c>
      <c r="E10" s="49">
        <v>653</v>
      </c>
      <c r="F10" s="49">
        <v>42</v>
      </c>
      <c r="G10" s="49">
        <v>56.9</v>
      </c>
      <c r="H10" s="49">
        <v>99</v>
      </c>
      <c r="I10" s="49">
        <v>174</v>
      </c>
      <c r="J10" s="49">
        <v>50</v>
      </c>
      <c r="K10" s="49">
        <v>57.1</v>
      </c>
      <c r="L10" s="49">
        <v>100</v>
      </c>
      <c r="M10" s="49">
        <v>175</v>
      </c>
      <c r="N10" s="49">
        <v>2007</v>
      </c>
      <c r="O10" s="48"/>
      <c r="P10" s="50">
        <v>39700.64349537037</v>
      </c>
      <c r="Q10" s="50">
        <v>39700.64349537037</v>
      </c>
    </row>
    <row r="11" spans="1:17" ht="12.75">
      <c r="A11" s="48" t="s">
        <v>300</v>
      </c>
      <c r="B11" s="49">
        <v>75</v>
      </c>
      <c r="C11" s="49">
        <v>69.2</v>
      </c>
      <c r="D11" s="49">
        <v>456</v>
      </c>
      <c r="E11" s="49">
        <v>659</v>
      </c>
      <c r="F11" s="49">
        <v>75</v>
      </c>
      <c r="G11" s="49">
        <v>75.4</v>
      </c>
      <c r="H11" s="49">
        <v>178</v>
      </c>
      <c r="I11" s="49">
        <v>236</v>
      </c>
      <c r="J11" s="49">
        <v>76</v>
      </c>
      <c r="K11" s="49">
        <v>82</v>
      </c>
      <c r="L11" s="49">
        <v>277</v>
      </c>
      <c r="M11" s="49">
        <v>338</v>
      </c>
      <c r="N11" s="49">
        <v>2007</v>
      </c>
      <c r="O11" s="48"/>
      <c r="P11" s="50">
        <v>39720.55699074074</v>
      </c>
      <c r="Q11" s="50">
        <v>39720.55699074074</v>
      </c>
    </row>
    <row r="12" spans="1:17" s="61" customFormat="1" ht="12.75">
      <c r="A12" s="90" t="s">
        <v>301</v>
      </c>
      <c r="B12" s="90">
        <v>80</v>
      </c>
      <c r="C12" s="49">
        <v>79.7</v>
      </c>
      <c r="D12" s="93">
        <v>6647</v>
      </c>
      <c r="E12" s="93">
        <v>8377</v>
      </c>
      <c r="F12" s="90">
        <v>74</v>
      </c>
      <c r="G12" s="90">
        <v>76.5</v>
      </c>
      <c r="H12" s="93">
        <v>1449</v>
      </c>
      <c r="I12" s="93">
        <v>1894</v>
      </c>
      <c r="J12" s="90">
        <v>67</v>
      </c>
      <c r="K12" s="90">
        <v>72</v>
      </c>
      <c r="L12" s="93">
        <v>1252</v>
      </c>
      <c r="M12" s="93">
        <v>1739</v>
      </c>
      <c r="N12" s="89">
        <v>2007</v>
      </c>
      <c r="O12" s="90"/>
      <c r="P12" s="92">
        <v>39715.67165509259</v>
      </c>
      <c r="Q12" s="92">
        <v>39715.67165509259</v>
      </c>
    </row>
    <row r="13" spans="1:17" ht="12.75">
      <c r="A13" s="48" t="s">
        <v>302</v>
      </c>
      <c r="B13" s="49">
        <v>87</v>
      </c>
      <c r="C13" s="49">
        <v>77.3</v>
      </c>
      <c r="D13" s="49">
        <v>3004</v>
      </c>
      <c r="E13" s="49">
        <v>3887</v>
      </c>
      <c r="F13" s="49">
        <v>62</v>
      </c>
      <c r="G13" s="49">
        <v>68.2</v>
      </c>
      <c r="H13" s="49">
        <v>721</v>
      </c>
      <c r="I13" s="49">
        <v>1057</v>
      </c>
      <c r="J13" s="49">
        <v>67</v>
      </c>
      <c r="K13" s="49">
        <v>67.1</v>
      </c>
      <c r="L13" s="49">
        <v>473</v>
      </c>
      <c r="M13" s="49">
        <v>705</v>
      </c>
      <c r="N13" s="49">
        <v>2007</v>
      </c>
      <c r="O13" s="48"/>
      <c r="P13" s="50">
        <v>39720.60980324074</v>
      </c>
      <c r="Q13" s="50">
        <v>39720.60980324074</v>
      </c>
    </row>
    <row r="14" spans="1:17" ht="12.75">
      <c r="A14" s="48" t="s">
        <v>306</v>
      </c>
      <c r="B14" s="49">
        <v>87</v>
      </c>
      <c r="C14" s="49">
        <v>91.2</v>
      </c>
      <c r="D14" s="49">
        <v>2710</v>
      </c>
      <c r="E14" s="49">
        <v>2973</v>
      </c>
      <c r="F14" s="49">
        <v>62</v>
      </c>
      <c r="G14" s="49">
        <v>73</v>
      </c>
      <c r="H14" s="49">
        <v>491</v>
      </c>
      <c r="I14" s="49">
        <v>673</v>
      </c>
      <c r="J14" s="49">
        <v>70</v>
      </c>
      <c r="K14" s="49">
        <v>74.3</v>
      </c>
      <c r="L14" s="49">
        <v>629</v>
      </c>
      <c r="M14" s="49">
        <v>847</v>
      </c>
      <c r="N14" s="49">
        <v>2007</v>
      </c>
      <c r="O14" s="48"/>
      <c r="P14" s="50">
        <v>39714.34371527778</v>
      </c>
      <c r="Q14" s="50">
        <v>39714.34371527778</v>
      </c>
    </row>
    <row r="15" spans="1:17" ht="12.75">
      <c r="A15" s="48" t="s">
        <v>308</v>
      </c>
      <c r="B15" s="49">
        <v>98</v>
      </c>
      <c r="C15" s="49">
        <v>84.9</v>
      </c>
      <c r="D15" s="49">
        <v>333</v>
      </c>
      <c r="E15" s="49">
        <v>392</v>
      </c>
      <c r="F15" s="49">
        <v>65</v>
      </c>
      <c r="G15" s="49">
        <v>78.8</v>
      </c>
      <c r="H15" s="49">
        <v>119</v>
      </c>
      <c r="I15" s="49">
        <v>151</v>
      </c>
      <c r="J15" s="49">
        <v>68</v>
      </c>
      <c r="K15" s="49">
        <v>63.1</v>
      </c>
      <c r="L15" s="49">
        <v>186</v>
      </c>
      <c r="M15" s="49">
        <v>295</v>
      </c>
      <c r="N15" s="49">
        <v>2007</v>
      </c>
      <c r="O15" s="48"/>
      <c r="P15" s="50">
        <v>39722.3752662037</v>
      </c>
      <c r="Q15" s="50">
        <v>39722.3752662037</v>
      </c>
    </row>
    <row r="16" spans="1:17" ht="12.75">
      <c r="A16" s="48" t="s">
        <v>309</v>
      </c>
      <c r="B16" s="49">
        <v>94</v>
      </c>
      <c r="C16" s="49">
        <v>92.5</v>
      </c>
      <c r="D16" s="49">
        <v>9153</v>
      </c>
      <c r="E16" s="49">
        <v>9893</v>
      </c>
      <c r="F16" s="49">
        <v>88</v>
      </c>
      <c r="G16" s="49">
        <v>86.9</v>
      </c>
      <c r="H16" s="49">
        <v>1635</v>
      </c>
      <c r="I16" s="49">
        <v>1881</v>
      </c>
      <c r="J16" s="49">
        <v>78</v>
      </c>
      <c r="K16" s="49">
        <v>75.3</v>
      </c>
      <c r="L16" s="49">
        <v>1514</v>
      </c>
      <c r="M16" s="49">
        <v>2011</v>
      </c>
      <c r="N16" s="49">
        <v>2007</v>
      </c>
      <c r="O16" s="48"/>
      <c r="P16" s="50">
        <v>39717.34678240741</v>
      </c>
      <c r="Q16" s="50">
        <v>39717.34678240741</v>
      </c>
    </row>
    <row r="17" spans="1:17" ht="12.75">
      <c r="A17" s="48" t="s">
        <v>310</v>
      </c>
      <c r="B17" s="49">
        <v>89</v>
      </c>
      <c r="C17" s="49">
        <v>93.6</v>
      </c>
      <c r="D17" s="49">
        <v>3297</v>
      </c>
      <c r="E17" s="49">
        <v>3522</v>
      </c>
      <c r="F17" s="49">
        <v>75</v>
      </c>
      <c r="G17" s="49">
        <v>84.6</v>
      </c>
      <c r="H17" s="49">
        <v>533</v>
      </c>
      <c r="I17" s="49">
        <v>630</v>
      </c>
      <c r="J17" s="49">
        <v>70</v>
      </c>
      <c r="K17" s="49">
        <v>73.6</v>
      </c>
      <c r="L17" s="49">
        <v>509</v>
      </c>
      <c r="M17" s="49">
        <v>692</v>
      </c>
      <c r="N17" s="49">
        <v>2007</v>
      </c>
      <c r="O17" s="48"/>
      <c r="P17" s="50">
        <v>39699.48179398148</v>
      </c>
      <c r="Q17" s="50">
        <v>39699.48179398148</v>
      </c>
    </row>
    <row r="18" spans="1:17" ht="12.75">
      <c r="A18" s="48" t="s">
        <v>315</v>
      </c>
      <c r="B18" s="49">
        <v>83</v>
      </c>
      <c r="C18" s="49">
        <v>87.8</v>
      </c>
      <c r="D18" s="49">
        <v>259</v>
      </c>
      <c r="E18" s="49">
        <v>295</v>
      </c>
      <c r="F18" s="49">
        <v>77</v>
      </c>
      <c r="G18" s="49">
        <v>83</v>
      </c>
      <c r="H18" s="49">
        <v>39</v>
      </c>
      <c r="I18" s="49">
        <v>47</v>
      </c>
      <c r="J18" s="49">
        <v>68</v>
      </c>
      <c r="K18" s="49">
        <v>87.1</v>
      </c>
      <c r="L18" s="49">
        <v>182</v>
      </c>
      <c r="M18" s="49">
        <v>209</v>
      </c>
      <c r="N18" s="49">
        <v>2007</v>
      </c>
      <c r="O18" s="48"/>
      <c r="P18" s="50">
        <v>39714.43959490741</v>
      </c>
      <c r="Q18" s="50">
        <v>39714.43959490741</v>
      </c>
    </row>
    <row r="19" spans="1:17" ht="12.75">
      <c r="A19" s="48" t="s">
        <v>316</v>
      </c>
      <c r="B19" s="49">
        <v>81</v>
      </c>
      <c r="C19" s="49">
        <v>68.2</v>
      </c>
      <c r="D19" s="49">
        <v>384</v>
      </c>
      <c r="E19" s="49">
        <v>563</v>
      </c>
      <c r="F19" s="49">
        <v>72</v>
      </c>
      <c r="G19" s="49">
        <v>65.3</v>
      </c>
      <c r="H19" s="49">
        <v>98</v>
      </c>
      <c r="I19" s="49">
        <v>150</v>
      </c>
      <c r="J19" s="49">
        <v>75</v>
      </c>
      <c r="K19" s="49">
        <v>72.2</v>
      </c>
      <c r="L19" s="49">
        <v>140</v>
      </c>
      <c r="M19" s="49">
        <v>194</v>
      </c>
      <c r="N19" s="49">
        <v>2007</v>
      </c>
      <c r="O19" s="48"/>
      <c r="P19" s="50">
        <v>39717.540983796294</v>
      </c>
      <c r="Q19" s="50">
        <v>39717.540983796294</v>
      </c>
    </row>
    <row r="20" spans="1:17" ht="12.75">
      <c r="A20" s="48" t="s">
        <v>317</v>
      </c>
      <c r="B20" s="49">
        <v>84</v>
      </c>
      <c r="C20" s="49">
        <v>90.3</v>
      </c>
      <c r="D20" s="49">
        <v>4321</v>
      </c>
      <c r="E20" s="49">
        <v>4784</v>
      </c>
      <c r="F20" s="49">
        <v>69</v>
      </c>
      <c r="G20" s="49">
        <v>67.6</v>
      </c>
      <c r="H20" s="49">
        <v>759</v>
      </c>
      <c r="I20" s="49">
        <v>1122</v>
      </c>
      <c r="J20" s="49">
        <v>58</v>
      </c>
      <c r="K20" s="49">
        <v>65.1</v>
      </c>
      <c r="L20" s="49">
        <v>543</v>
      </c>
      <c r="M20" s="49">
        <v>834</v>
      </c>
      <c r="N20" s="49">
        <v>2007</v>
      </c>
      <c r="O20" s="48"/>
      <c r="P20" s="50">
        <v>39703.56670138889</v>
      </c>
      <c r="Q20" s="50">
        <v>39703.56670138889</v>
      </c>
    </row>
    <row r="21" spans="1:17" ht="12.75">
      <c r="A21" s="48" t="s">
        <v>318</v>
      </c>
      <c r="B21" s="49">
        <v>85</v>
      </c>
      <c r="C21" s="49">
        <v>79.4</v>
      </c>
      <c r="D21" s="49">
        <v>788</v>
      </c>
      <c r="E21" s="49">
        <v>993</v>
      </c>
      <c r="F21" s="49">
        <v>68</v>
      </c>
      <c r="G21" s="49">
        <v>48</v>
      </c>
      <c r="H21" s="49">
        <v>142</v>
      </c>
      <c r="I21" s="49">
        <v>296</v>
      </c>
      <c r="J21" s="49">
        <v>62</v>
      </c>
      <c r="K21" s="49">
        <v>69.4</v>
      </c>
      <c r="L21" s="49">
        <v>236</v>
      </c>
      <c r="M21" s="49">
        <v>340</v>
      </c>
      <c r="N21" s="49">
        <v>2007</v>
      </c>
      <c r="O21" s="48"/>
      <c r="P21" s="50">
        <v>39723.56253472222</v>
      </c>
      <c r="Q21" s="50">
        <v>39723.56253472222</v>
      </c>
    </row>
    <row r="22" spans="1:17" ht="12.75">
      <c r="A22" s="48" t="s">
        <v>323</v>
      </c>
      <c r="B22" s="49">
        <v>98</v>
      </c>
      <c r="C22" s="49">
        <v>92.4</v>
      </c>
      <c r="D22" s="49">
        <v>9082</v>
      </c>
      <c r="E22" s="49">
        <v>9834</v>
      </c>
      <c r="F22" s="49">
        <v>71</v>
      </c>
      <c r="G22" s="49">
        <v>87.5</v>
      </c>
      <c r="H22" s="49">
        <v>2271</v>
      </c>
      <c r="I22" s="49">
        <v>2594</v>
      </c>
      <c r="J22" s="49">
        <v>79</v>
      </c>
      <c r="K22" s="49">
        <v>88.4</v>
      </c>
      <c r="L22" s="49">
        <v>2168</v>
      </c>
      <c r="M22" s="49">
        <v>2452</v>
      </c>
      <c r="N22" s="49">
        <v>2007</v>
      </c>
      <c r="O22" s="48"/>
      <c r="P22" s="50">
        <v>39716.63439814815</v>
      </c>
      <c r="Q22" s="50">
        <v>39716.63439814815</v>
      </c>
    </row>
    <row r="23" spans="1:17" ht="12.75">
      <c r="A23" s="48" t="s">
        <v>324</v>
      </c>
      <c r="B23" s="49">
        <v>93</v>
      </c>
      <c r="C23" s="49">
        <v>91.5</v>
      </c>
      <c r="D23" s="49">
        <v>248</v>
      </c>
      <c r="E23" s="49">
        <v>271</v>
      </c>
      <c r="F23" s="49">
        <v>70</v>
      </c>
      <c r="G23" s="49">
        <v>61.8</v>
      </c>
      <c r="H23" s="49">
        <v>47</v>
      </c>
      <c r="I23" s="49">
        <v>76</v>
      </c>
      <c r="J23" s="49">
        <v>65.5</v>
      </c>
      <c r="K23" s="49">
        <v>65.5</v>
      </c>
      <c r="L23" s="49">
        <v>43</v>
      </c>
      <c r="M23" s="49">
        <v>65</v>
      </c>
      <c r="N23" s="49">
        <v>2007</v>
      </c>
      <c r="O23" s="48"/>
      <c r="P23" s="50">
        <v>39709.400717592594</v>
      </c>
      <c r="Q23" s="50">
        <v>39709.400717592594</v>
      </c>
    </row>
    <row r="24" spans="1:17" ht="12.75">
      <c r="A24" s="48" t="s">
        <v>325</v>
      </c>
      <c r="B24" s="49">
        <v>81</v>
      </c>
      <c r="C24" s="49">
        <v>89</v>
      </c>
      <c r="D24" s="49">
        <v>747</v>
      </c>
      <c r="E24" s="49">
        <v>839</v>
      </c>
      <c r="F24" s="49">
        <v>58</v>
      </c>
      <c r="G24" s="49">
        <v>62.4</v>
      </c>
      <c r="H24" s="49">
        <v>166</v>
      </c>
      <c r="I24" s="49">
        <v>266</v>
      </c>
      <c r="J24" s="49">
        <v>75</v>
      </c>
      <c r="K24" s="49">
        <v>76.7</v>
      </c>
      <c r="L24" s="49">
        <v>207</v>
      </c>
      <c r="M24" s="49">
        <v>270</v>
      </c>
      <c r="N24" s="49">
        <v>2007</v>
      </c>
      <c r="O24" s="48"/>
      <c r="P24" s="50">
        <v>39713.463472222225</v>
      </c>
      <c r="Q24" s="50">
        <v>39713.463472222225</v>
      </c>
    </row>
    <row r="25" spans="1:17" ht="12.75">
      <c r="A25" s="48" t="s">
        <v>326</v>
      </c>
      <c r="B25" s="49">
        <v>89</v>
      </c>
      <c r="C25" s="49">
        <v>86.5</v>
      </c>
      <c r="D25" s="49">
        <v>4089</v>
      </c>
      <c r="E25" s="49">
        <v>4725</v>
      </c>
      <c r="F25" s="49">
        <v>71</v>
      </c>
      <c r="G25" s="49">
        <v>82</v>
      </c>
      <c r="H25" s="49">
        <v>1399</v>
      </c>
      <c r="I25" s="49">
        <v>1707</v>
      </c>
      <c r="J25" s="49">
        <v>67</v>
      </c>
      <c r="K25" s="49">
        <v>71.2</v>
      </c>
      <c r="L25" s="49">
        <v>1174</v>
      </c>
      <c r="M25" s="49">
        <v>1650</v>
      </c>
      <c r="N25" s="49">
        <v>2007</v>
      </c>
      <c r="O25" s="48"/>
      <c r="P25" s="50">
        <v>39722.65207175926</v>
      </c>
      <c r="Q25" s="50">
        <v>39722.65207175926</v>
      </c>
    </row>
    <row r="26" spans="1:17" ht="12.75">
      <c r="A26" s="48" t="s">
        <v>327</v>
      </c>
      <c r="B26" s="49">
        <v>88</v>
      </c>
      <c r="C26" s="49">
        <v>68.4</v>
      </c>
      <c r="D26" s="49">
        <v>1751</v>
      </c>
      <c r="E26" s="49">
        <v>2559</v>
      </c>
      <c r="F26" s="49">
        <v>68</v>
      </c>
      <c r="G26" s="49">
        <v>58.2</v>
      </c>
      <c r="H26" s="49">
        <v>354</v>
      </c>
      <c r="I26" s="49">
        <v>608</v>
      </c>
      <c r="J26" s="49">
        <v>68</v>
      </c>
      <c r="K26" s="49">
        <v>64.6</v>
      </c>
      <c r="L26" s="49">
        <v>541</v>
      </c>
      <c r="M26" s="49">
        <v>837</v>
      </c>
      <c r="N26" s="49">
        <v>2007</v>
      </c>
      <c r="O26" s="48"/>
      <c r="P26" s="50">
        <v>39722.66608796296</v>
      </c>
      <c r="Q26" s="50">
        <v>39722.66608796296</v>
      </c>
    </row>
    <row r="27" spans="1:17" ht="12.75">
      <c r="A27" s="48" t="s">
        <v>328</v>
      </c>
      <c r="B27" s="49">
        <v>82</v>
      </c>
      <c r="C27" s="49">
        <v>77.9</v>
      </c>
      <c r="D27" s="49">
        <v>240</v>
      </c>
      <c r="E27" s="49">
        <v>308</v>
      </c>
      <c r="F27" s="49">
        <v>53</v>
      </c>
      <c r="G27" s="49">
        <v>60</v>
      </c>
      <c r="H27" s="49">
        <v>21</v>
      </c>
      <c r="I27" s="49">
        <v>35</v>
      </c>
      <c r="J27" s="49">
        <v>62</v>
      </c>
      <c r="K27" s="49">
        <v>53.1</v>
      </c>
      <c r="L27" s="49">
        <v>34</v>
      </c>
      <c r="M27" s="49">
        <v>64</v>
      </c>
      <c r="N27" s="49">
        <v>2007</v>
      </c>
      <c r="O27" s="48"/>
      <c r="P27" s="50">
        <v>39703.38445601852</v>
      </c>
      <c r="Q27" s="50">
        <v>39703.38445601852</v>
      </c>
    </row>
    <row r="28" spans="1:17" ht="12.75">
      <c r="A28" s="48" t="s">
        <v>329</v>
      </c>
      <c r="B28" s="49">
        <v>88</v>
      </c>
      <c r="C28" s="49">
        <v>83.4</v>
      </c>
      <c r="D28" s="49">
        <v>3328</v>
      </c>
      <c r="E28" s="49">
        <v>3992</v>
      </c>
      <c r="F28" s="49">
        <v>60.7</v>
      </c>
      <c r="G28" s="49">
        <v>66.1</v>
      </c>
      <c r="H28" s="49">
        <v>868</v>
      </c>
      <c r="I28" s="49">
        <v>1314</v>
      </c>
      <c r="J28" s="49">
        <v>73.4</v>
      </c>
      <c r="K28" s="49">
        <v>74.5</v>
      </c>
      <c r="L28" s="49">
        <v>1122</v>
      </c>
      <c r="M28" s="49">
        <v>1506</v>
      </c>
      <c r="N28" s="49">
        <v>2007</v>
      </c>
      <c r="O28" s="48"/>
      <c r="P28" s="50">
        <v>39712.73621527778</v>
      </c>
      <c r="Q28" s="50">
        <v>39712.73621527778</v>
      </c>
    </row>
    <row r="29" spans="1:17" ht="12.75">
      <c r="A29" s="48" t="s">
        <v>330</v>
      </c>
      <c r="B29" s="49">
        <v>92</v>
      </c>
      <c r="C29" s="49">
        <v>88.8</v>
      </c>
      <c r="D29" s="49">
        <v>3105</v>
      </c>
      <c r="E29" s="49">
        <v>3496</v>
      </c>
      <c r="F29" s="49">
        <v>82</v>
      </c>
      <c r="G29" s="49">
        <v>80.8</v>
      </c>
      <c r="H29" s="49">
        <v>631</v>
      </c>
      <c r="I29" s="49">
        <v>781</v>
      </c>
      <c r="J29" s="49">
        <v>75.9</v>
      </c>
      <c r="K29" s="49">
        <v>75.5</v>
      </c>
      <c r="L29" s="49">
        <v>574</v>
      </c>
      <c r="M29" s="49">
        <v>760</v>
      </c>
      <c r="N29" s="49">
        <v>2007</v>
      </c>
      <c r="O29" s="48"/>
      <c r="P29" s="50">
        <v>39717.48672453704</v>
      </c>
      <c r="Q29" s="50">
        <v>39717.48672453704</v>
      </c>
    </row>
    <row r="30" spans="1:17" ht="12.75">
      <c r="A30" s="48" t="s">
        <v>331</v>
      </c>
      <c r="B30" s="49">
        <v>54</v>
      </c>
      <c r="C30" s="49">
        <v>71.1</v>
      </c>
      <c r="D30" s="49">
        <v>170</v>
      </c>
      <c r="E30" s="49">
        <v>239</v>
      </c>
      <c r="F30" s="49">
        <v>44</v>
      </c>
      <c r="G30" s="49">
        <v>67.9</v>
      </c>
      <c r="H30" s="49">
        <v>57</v>
      </c>
      <c r="I30" s="49">
        <v>84</v>
      </c>
      <c r="J30" s="49">
        <v>74</v>
      </c>
      <c r="K30" s="49">
        <v>78.6</v>
      </c>
      <c r="L30" s="49">
        <v>88</v>
      </c>
      <c r="M30" s="49">
        <v>112</v>
      </c>
      <c r="N30" s="49">
        <v>2007</v>
      </c>
      <c r="O30" s="48"/>
      <c r="P30" s="50">
        <v>39708.454513888886</v>
      </c>
      <c r="Q30" s="50">
        <v>39708.454513888886</v>
      </c>
    </row>
    <row r="31" spans="1:17" ht="12.7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8"/>
      <c r="P31" s="50"/>
      <c r="Q31" s="50"/>
    </row>
    <row r="32" spans="1:17" ht="12.7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8"/>
      <c r="P32" s="50"/>
      <c r="Q32" s="50"/>
    </row>
    <row r="33" spans="1:17" ht="12.7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8"/>
      <c r="P33" s="50"/>
      <c r="Q33" s="50"/>
    </row>
    <row r="34" spans="1:17" ht="12.7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8"/>
      <c r="P34" s="50"/>
      <c r="Q34" s="50"/>
    </row>
    <row r="35" spans="1:17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8"/>
      <c r="P35" s="50"/>
      <c r="Q35" s="50"/>
    </row>
    <row r="36" spans="1:17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/>
      <c r="P36" s="50"/>
      <c r="Q36" s="50"/>
    </row>
    <row r="37" spans="1:17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8"/>
      <c r="P37" s="50"/>
      <c r="Q37" s="50"/>
    </row>
    <row r="38" spans="1:17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50"/>
      <c r="Q38" s="50"/>
    </row>
    <row r="39" spans="1:17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8"/>
      <c r="P39" s="50"/>
      <c r="Q39" s="50"/>
    </row>
    <row r="40" spans="1:17" ht="12.7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8"/>
      <c r="P40" s="50"/>
      <c r="Q40" s="50"/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8"/>
      <c r="P41" s="50"/>
      <c r="Q41" s="50"/>
    </row>
    <row r="42" spans="1:17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8"/>
      <c r="P42" s="50"/>
      <c r="Q42" s="50"/>
    </row>
    <row r="43" spans="1:17" ht="12.7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8"/>
      <c r="P43" s="50"/>
      <c r="Q43" s="50"/>
    </row>
    <row r="44" spans="1:17" ht="12.7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8"/>
      <c r="P44" s="50"/>
      <c r="Q44" s="50"/>
    </row>
    <row r="45" spans="1:13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.75">
      <c r="B55" s="35">
        <f>AVERAGE(B2:B54)/100</f>
        <v>0.8470689655172414</v>
      </c>
      <c r="D55" s="37">
        <f>SUM(D2:D54)</f>
        <v>71794</v>
      </c>
      <c r="E55" s="37">
        <f>SUM(E2:E54)</f>
        <v>83375</v>
      </c>
      <c r="F55" s="35">
        <f>AVERAGE(F2:F54)/100</f>
        <v>0.6645517241379311</v>
      </c>
      <c r="H55" s="37">
        <f>SUM(H2:H54)</f>
        <v>15366</v>
      </c>
      <c r="I55" s="37">
        <f>SUM(I2:I54)</f>
        <v>20734</v>
      </c>
      <c r="J55" s="35">
        <f>AVERAGE(J2:J54)/100</f>
        <v>0.6878620689655173</v>
      </c>
      <c r="L55" s="37">
        <f>SUM(L2:L54)</f>
        <v>16469</v>
      </c>
      <c r="M55" s="37">
        <f>SUM(M2:M54)</f>
        <v>22218</v>
      </c>
    </row>
  </sheetData>
  <conditionalFormatting sqref="B2:M2 B31:M43">
    <cfRule type="cellIs" priority="1" dxfId="0" operator="equal" stopIfTrue="1">
      <formula>0</formula>
    </cfRule>
  </conditionalFormatting>
  <conditionalFormatting sqref="B3:M30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5.7109375" style="0" bestFit="1" customWidth="1"/>
    <col min="2" max="2" width="12.8515625" style="0" customWidth="1"/>
    <col min="3" max="4" width="14.00390625" style="0" customWidth="1"/>
    <col min="5" max="5" width="13.00390625" style="0" customWidth="1"/>
    <col min="6" max="6" width="12.8515625" style="0" customWidth="1"/>
    <col min="7" max="7" width="15.421875" style="0" customWidth="1"/>
    <col min="8" max="8" width="12.7109375" style="0" customWidth="1"/>
    <col min="9" max="10" width="14.28125" style="0" customWidth="1"/>
    <col min="11" max="11" width="15.421875" style="0" customWidth="1"/>
    <col min="12" max="12" width="13.421875" style="0" customWidth="1"/>
    <col min="13" max="13" width="16.00390625" style="0" customWidth="1"/>
    <col min="14" max="14" width="13.140625" style="0" customWidth="1"/>
    <col min="15" max="15" width="15.421875" style="0" customWidth="1"/>
    <col min="16" max="16" width="15.8515625" style="0" customWidth="1"/>
    <col min="17" max="17" width="14.421875" style="0" customWidth="1"/>
    <col min="18" max="18" width="16.140625" style="0" customWidth="1"/>
    <col min="19" max="19" width="14.421875" style="0" customWidth="1"/>
    <col min="20" max="20" width="13.8515625" style="0" customWidth="1"/>
    <col min="21" max="21" width="13.7109375" style="0" customWidth="1"/>
    <col min="22" max="22" width="13.57421875" style="0" customWidth="1"/>
    <col min="23" max="23" width="12.140625" style="0" customWidth="1"/>
    <col min="24" max="24" width="13.00390625" style="0" customWidth="1"/>
    <col min="25" max="25" width="14.57421875" style="0" customWidth="1"/>
    <col min="26" max="26" width="12.8515625" style="0" customWidth="1"/>
    <col min="27" max="27" width="13.421875" style="0" customWidth="1"/>
    <col min="28" max="28" width="15.140625" style="0" customWidth="1"/>
    <col min="29" max="29" width="9.421875" style="0" bestFit="1" customWidth="1"/>
    <col min="31" max="31" width="12.28125" style="0" bestFit="1" customWidth="1"/>
    <col min="32" max="32" width="12.140625" style="0" bestFit="1" customWidth="1"/>
  </cols>
  <sheetData>
    <row r="1" spans="1:28" s="61" customFormat="1" ht="117" customHeight="1">
      <c r="A1" s="59" t="s">
        <v>231</v>
      </c>
      <c r="B1" s="59" t="s">
        <v>508</v>
      </c>
      <c r="C1" s="59" t="s">
        <v>509</v>
      </c>
      <c r="D1" s="59" t="s">
        <v>510</v>
      </c>
      <c r="E1" s="59" t="s">
        <v>511</v>
      </c>
      <c r="F1" s="59" t="s">
        <v>512</v>
      </c>
      <c r="G1" s="59" t="s">
        <v>513</v>
      </c>
      <c r="H1" s="59" t="s">
        <v>514</v>
      </c>
      <c r="I1" s="59" t="s">
        <v>515</v>
      </c>
      <c r="J1" s="59" t="s">
        <v>516</v>
      </c>
      <c r="K1" s="59" t="s">
        <v>517</v>
      </c>
      <c r="L1" s="59" t="s">
        <v>518</v>
      </c>
      <c r="M1" s="59" t="s">
        <v>519</v>
      </c>
      <c r="N1" s="59" t="s">
        <v>520</v>
      </c>
      <c r="O1" s="59" t="s">
        <v>521</v>
      </c>
      <c r="P1" s="59" t="s">
        <v>522</v>
      </c>
      <c r="Q1" s="59" t="s">
        <v>523</v>
      </c>
      <c r="R1" s="59" t="s">
        <v>524</v>
      </c>
      <c r="S1" s="59" t="s">
        <v>525</v>
      </c>
      <c r="T1" s="59" t="s">
        <v>526</v>
      </c>
      <c r="U1" s="59" t="s">
        <v>527</v>
      </c>
      <c r="V1" s="59" t="s">
        <v>528</v>
      </c>
      <c r="W1" s="59" t="s">
        <v>529</v>
      </c>
      <c r="X1" s="59" t="s">
        <v>530</v>
      </c>
      <c r="Y1" s="59" t="s">
        <v>531</v>
      </c>
      <c r="Z1" s="59" t="s">
        <v>532</v>
      </c>
      <c r="AA1" s="59" t="s">
        <v>533</v>
      </c>
      <c r="AB1" s="59" t="s">
        <v>534</v>
      </c>
    </row>
    <row r="2" spans="1:32" ht="12.75">
      <c r="A2" s="48" t="s">
        <v>289</v>
      </c>
      <c r="B2" s="49">
        <v>89.3</v>
      </c>
      <c r="C2" s="49">
        <v>92</v>
      </c>
      <c r="D2" s="49">
        <v>103</v>
      </c>
      <c r="E2" s="49">
        <v>93.6</v>
      </c>
      <c r="F2" s="49">
        <v>88</v>
      </c>
      <c r="G2" s="49">
        <v>94</v>
      </c>
      <c r="H2" s="49">
        <v>93.4</v>
      </c>
      <c r="I2" s="49">
        <v>241</v>
      </c>
      <c r="J2" s="49">
        <v>258</v>
      </c>
      <c r="K2" s="49">
        <v>66.7</v>
      </c>
      <c r="L2" s="49">
        <v>22</v>
      </c>
      <c r="M2" s="49">
        <v>33</v>
      </c>
      <c r="N2" s="49">
        <v>60</v>
      </c>
      <c r="O2" s="49">
        <v>12</v>
      </c>
      <c r="P2" s="49">
        <v>20</v>
      </c>
      <c r="Q2" s="49">
        <v>62.1</v>
      </c>
      <c r="R2" s="49">
        <v>141</v>
      </c>
      <c r="S2" s="49">
        <v>227</v>
      </c>
      <c r="T2" s="49">
        <v>76</v>
      </c>
      <c r="U2" s="49">
        <v>19</v>
      </c>
      <c r="V2" s="49">
        <v>25</v>
      </c>
      <c r="W2" s="49">
        <v>66.7</v>
      </c>
      <c r="X2" s="49">
        <v>14</v>
      </c>
      <c r="Y2" s="49">
        <v>21</v>
      </c>
      <c r="Z2" s="49">
        <v>56.4</v>
      </c>
      <c r="AA2" s="49">
        <v>193</v>
      </c>
      <c r="AB2" s="49">
        <v>342</v>
      </c>
      <c r="AC2" s="49">
        <v>2007</v>
      </c>
      <c r="AD2" s="48"/>
      <c r="AE2" s="50">
        <v>39715.782789351855</v>
      </c>
      <c r="AF2" s="50">
        <v>39715.782789351855</v>
      </c>
    </row>
    <row r="3" spans="1:32" ht="12.75">
      <c r="A3" s="48" t="s">
        <v>290</v>
      </c>
      <c r="B3" s="49">
        <v>100</v>
      </c>
      <c r="C3" s="49">
        <v>7</v>
      </c>
      <c r="D3" s="49">
        <v>7</v>
      </c>
      <c r="E3" s="49">
        <v>86.6</v>
      </c>
      <c r="F3" s="49">
        <v>58</v>
      </c>
      <c r="G3" s="49">
        <v>67</v>
      </c>
      <c r="H3" s="49">
        <v>83.2</v>
      </c>
      <c r="I3" s="49">
        <v>459</v>
      </c>
      <c r="J3" s="49">
        <v>552</v>
      </c>
      <c r="K3" s="49">
        <v>60</v>
      </c>
      <c r="L3" s="49">
        <v>3</v>
      </c>
      <c r="M3" s="49">
        <v>5</v>
      </c>
      <c r="N3" s="49">
        <v>26.1</v>
      </c>
      <c r="O3" s="49">
        <v>6</v>
      </c>
      <c r="P3" s="49">
        <v>23</v>
      </c>
      <c r="Q3" s="49">
        <v>19</v>
      </c>
      <c r="R3" s="49">
        <v>16</v>
      </c>
      <c r="S3" s="49">
        <v>84</v>
      </c>
      <c r="T3" s="49">
        <v>42.9</v>
      </c>
      <c r="U3" s="49">
        <v>3</v>
      </c>
      <c r="V3" s="49">
        <v>7</v>
      </c>
      <c r="W3" s="49">
        <v>48.3</v>
      </c>
      <c r="X3" s="49">
        <v>14</v>
      </c>
      <c r="Y3" s="49">
        <v>29</v>
      </c>
      <c r="Z3" s="49">
        <v>74.5</v>
      </c>
      <c r="AA3" s="49">
        <v>366</v>
      </c>
      <c r="AB3" s="49">
        <v>491</v>
      </c>
      <c r="AC3" s="49">
        <v>2007</v>
      </c>
      <c r="AD3" s="48"/>
      <c r="AE3" s="50">
        <v>39710.34991898148</v>
      </c>
      <c r="AF3" s="50">
        <v>39710.34991898148</v>
      </c>
    </row>
    <row r="4" spans="1:32" ht="12.75">
      <c r="A4" s="48" t="s">
        <v>291</v>
      </c>
      <c r="B4" s="49">
        <v>94.6</v>
      </c>
      <c r="C4" s="49">
        <v>1174</v>
      </c>
      <c r="D4" s="49">
        <v>1241</v>
      </c>
      <c r="E4" s="49">
        <v>97.4</v>
      </c>
      <c r="F4" s="49">
        <v>150</v>
      </c>
      <c r="G4" s="49">
        <v>154</v>
      </c>
      <c r="H4" s="49">
        <v>94.9</v>
      </c>
      <c r="I4" s="49">
        <v>166</v>
      </c>
      <c r="J4" s="49">
        <v>175</v>
      </c>
      <c r="K4" s="49">
        <v>86.6</v>
      </c>
      <c r="L4" s="49">
        <v>174</v>
      </c>
      <c r="M4" s="49">
        <v>201</v>
      </c>
      <c r="N4" s="49">
        <v>97.3</v>
      </c>
      <c r="O4" s="49">
        <v>36</v>
      </c>
      <c r="P4" s="49">
        <v>37</v>
      </c>
      <c r="Q4" s="49">
        <v>66.7</v>
      </c>
      <c r="R4" s="49">
        <v>22</v>
      </c>
      <c r="S4" s="49">
        <v>33</v>
      </c>
      <c r="T4" s="49">
        <v>87.1</v>
      </c>
      <c r="U4" s="49">
        <v>121</v>
      </c>
      <c r="V4" s="49">
        <v>139</v>
      </c>
      <c r="W4" s="49">
        <v>79.4</v>
      </c>
      <c r="X4" s="49">
        <v>27</v>
      </c>
      <c r="Y4" s="49">
        <v>34</v>
      </c>
      <c r="Z4" s="49">
        <v>91.2</v>
      </c>
      <c r="AA4" s="49">
        <v>83</v>
      </c>
      <c r="AB4" s="49">
        <v>91</v>
      </c>
      <c r="AC4" s="49">
        <v>2007</v>
      </c>
      <c r="AD4" s="48"/>
      <c r="AE4" s="50">
        <v>39717.643217592595</v>
      </c>
      <c r="AF4" s="50">
        <v>39717.643217592595</v>
      </c>
    </row>
    <row r="5" spans="1:32" ht="12.75">
      <c r="A5" s="48" t="s">
        <v>292</v>
      </c>
      <c r="B5" s="49">
        <v>71.7</v>
      </c>
      <c r="C5" s="49">
        <v>223</v>
      </c>
      <c r="D5" s="49">
        <v>311</v>
      </c>
      <c r="E5" s="49">
        <v>78.3</v>
      </c>
      <c r="F5" s="49">
        <v>238</v>
      </c>
      <c r="G5" s="49">
        <v>304</v>
      </c>
      <c r="H5" s="49">
        <v>73.5</v>
      </c>
      <c r="I5" s="49">
        <v>486</v>
      </c>
      <c r="J5" s="49">
        <v>661</v>
      </c>
      <c r="K5" s="49">
        <v>54.7</v>
      </c>
      <c r="L5" s="49">
        <v>47</v>
      </c>
      <c r="M5" s="49">
        <v>86</v>
      </c>
      <c r="N5" s="49">
        <v>82.5</v>
      </c>
      <c r="O5" s="49">
        <v>52</v>
      </c>
      <c r="P5" s="49">
        <v>63</v>
      </c>
      <c r="Q5" s="49">
        <v>43.1</v>
      </c>
      <c r="R5" s="49">
        <v>90</v>
      </c>
      <c r="S5" s="49">
        <v>209</v>
      </c>
      <c r="T5" s="49">
        <v>58.1</v>
      </c>
      <c r="U5" s="49">
        <v>61</v>
      </c>
      <c r="V5" s="49">
        <v>105</v>
      </c>
      <c r="W5" s="49">
        <v>75.8</v>
      </c>
      <c r="X5" s="49">
        <v>72</v>
      </c>
      <c r="Y5" s="49">
        <v>95</v>
      </c>
      <c r="Z5" s="49">
        <v>69.5</v>
      </c>
      <c r="AA5" s="49">
        <v>226</v>
      </c>
      <c r="AB5" s="49">
        <v>325</v>
      </c>
      <c r="AC5" s="49">
        <v>2007</v>
      </c>
      <c r="AD5" s="48"/>
      <c r="AE5" s="50">
        <v>39708.60965277778</v>
      </c>
      <c r="AF5" s="50">
        <v>39708.60965277778</v>
      </c>
    </row>
    <row r="6" spans="1:32" ht="12.75">
      <c r="A6" s="48" t="s">
        <v>295</v>
      </c>
      <c r="B6" s="49">
        <v>86</v>
      </c>
      <c r="C6" s="49">
        <v>98</v>
      </c>
      <c r="D6" s="49">
        <v>114</v>
      </c>
      <c r="E6" s="49">
        <v>90.4</v>
      </c>
      <c r="F6" s="49">
        <v>104</v>
      </c>
      <c r="G6" s="49">
        <v>115</v>
      </c>
      <c r="H6" s="49">
        <v>82.7</v>
      </c>
      <c r="I6" s="49">
        <v>230</v>
      </c>
      <c r="J6" s="49">
        <v>278</v>
      </c>
      <c r="K6" s="49">
        <v>50</v>
      </c>
      <c r="L6" s="49">
        <v>15</v>
      </c>
      <c r="M6" s="49">
        <v>30</v>
      </c>
      <c r="N6" s="49">
        <v>75</v>
      </c>
      <c r="O6" s="49">
        <v>30</v>
      </c>
      <c r="P6" s="49">
        <v>40</v>
      </c>
      <c r="Q6" s="49">
        <v>43.9</v>
      </c>
      <c r="R6" s="49">
        <v>36</v>
      </c>
      <c r="S6" s="49">
        <v>82</v>
      </c>
      <c r="T6" s="49">
        <v>63.9</v>
      </c>
      <c r="U6" s="49">
        <v>23</v>
      </c>
      <c r="V6" s="49">
        <v>36</v>
      </c>
      <c r="W6" s="49">
        <v>73.6</v>
      </c>
      <c r="X6" s="49">
        <v>39</v>
      </c>
      <c r="Y6" s="49">
        <v>53</v>
      </c>
      <c r="Z6" s="49">
        <v>87.4</v>
      </c>
      <c r="AA6" s="49">
        <v>90</v>
      </c>
      <c r="AB6" s="49">
        <v>103</v>
      </c>
      <c r="AC6" s="49">
        <v>2007</v>
      </c>
      <c r="AD6" s="48"/>
      <c r="AE6" s="50">
        <v>39717.633680555555</v>
      </c>
      <c r="AF6" s="50">
        <v>39717.633680555555</v>
      </c>
    </row>
    <row r="7" spans="1:32" ht="12.75">
      <c r="A7" s="48" t="s">
        <v>296</v>
      </c>
      <c r="B7" s="49">
        <v>91</v>
      </c>
      <c r="C7" s="49">
        <v>202</v>
      </c>
      <c r="D7" s="49">
        <v>222</v>
      </c>
      <c r="E7" s="49">
        <v>94.5</v>
      </c>
      <c r="F7" s="49">
        <v>276</v>
      </c>
      <c r="G7" s="49">
        <v>292</v>
      </c>
      <c r="H7" s="49">
        <v>94.1</v>
      </c>
      <c r="I7" s="49">
        <v>48</v>
      </c>
      <c r="J7" s="49">
        <v>51</v>
      </c>
      <c r="K7" s="49">
        <v>69.4</v>
      </c>
      <c r="L7" s="49">
        <v>43</v>
      </c>
      <c r="M7" s="49">
        <v>62</v>
      </c>
      <c r="N7" s="49">
        <v>77.6</v>
      </c>
      <c r="O7" s="49">
        <v>45</v>
      </c>
      <c r="P7" s="49">
        <v>58</v>
      </c>
      <c r="Q7" s="49">
        <v>25</v>
      </c>
      <c r="R7" s="49">
        <v>5</v>
      </c>
      <c r="S7" s="49">
        <v>20</v>
      </c>
      <c r="T7" s="49">
        <v>78.1</v>
      </c>
      <c r="U7" s="49">
        <v>57</v>
      </c>
      <c r="V7" s="49">
        <v>73</v>
      </c>
      <c r="W7" s="49">
        <v>72.9</v>
      </c>
      <c r="X7" s="49">
        <v>35</v>
      </c>
      <c r="Y7" s="49">
        <v>48</v>
      </c>
      <c r="Z7" s="49">
        <v>58.8</v>
      </c>
      <c r="AA7" s="49">
        <v>20</v>
      </c>
      <c r="AB7" s="49">
        <v>34</v>
      </c>
      <c r="AC7" s="49">
        <v>2007</v>
      </c>
      <c r="AD7" s="48"/>
      <c r="AE7" s="50">
        <v>39713.929918981485</v>
      </c>
      <c r="AF7" s="50">
        <v>39713.929918981485</v>
      </c>
    </row>
    <row r="8" spans="1:32" ht="12.75">
      <c r="A8" s="48" t="s">
        <v>297</v>
      </c>
      <c r="B8" s="49">
        <v>85.9</v>
      </c>
      <c r="C8" s="49">
        <v>954</v>
      </c>
      <c r="D8" s="49">
        <v>1111</v>
      </c>
      <c r="E8" s="49">
        <v>86.5</v>
      </c>
      <c r="F8" s="49">
        <v>1440</v>
      </c>
      <c r="G8" s="49">
        <v>1665</v>
      </c>
      <c r="H8" s="49">
        <v>81.9</v>
      </c>
      <c r="I8" s="49">
        <v>2157</v>
      </c>
      <c r="J8" s="49">
        <v>2635</v>
      </c>
      <c r="K8" s="49">
        <v>56</v>
      </c>
      <c r="L8" s="49">
        <v>84</v>
      </c>
      <c r="M8" s="49">
        <v>150</v>
      </c>
      <c r="N8" s="49">
        <v>63.1</v>
      </c>
      <c r="O8" s="49">
        <v>159</v>
      </c>
      <c r="P8" s="49">
        <v>252</v>
      </c>
      <c r="Q8" s="49">
        <v>32.8</v>
      </c>
      <c r="R8" s="49">
        <v>177</v>
      </c>
      <c r="S8" s="49">
        <v>540</v>
      </c>
      <c r="T8" s="49">
        <v>70.7</v>
      </c>
      <c r="U8" s="49">
        <v>208</v>
      </c>
      <c r="V8" s="49">
        <v>294</v>
      </c>
      <c r="W8" s="49">
        <v>74.7</v>
      </c>
      <c r="X8" s="49">
        <v>275</v>
      </c>
      <c r="Y8" s="49">
        <v>368</v>
      </c>
      <c r="Z8" s="49">
        <v>69.3</v>
      </c>
      <c r="AA8" s="49">
        <v>610</v>
      </c>
      <c r="AB8" s="49">
        <v>880</v>
      </c>
      <c r="AC8" s="49">
        <v>2007</v>
      </c>
      <c r="AD8" s="48"/>
      <c r="AE8" s="50">
        <v>39716.537986111114</v>
      </c>
      <c r="AF8" s="50">
        <v>39716.537986111114</v>
      </c>
    </row>
    <row r="9" spans="1:32" ht="12.75">
      <c r="A9" s="48" t="s">
        <v>298</v>
      </c>
      <c r="B9" s="49">
        <v>78.5</v>
      </c>
      <c r="C9" s="49">
        <v>2537</v>
      </c>
      <c r="D9" s="49">
        <v>3231</v>
      </c>
      <c r="E9" s="49">
        <v>83.8</v>
      </c>
      <c r="F9" s="49">
        <v>389</v>
      </c>
      <c r="G9" s="49">
        <v>464</v>
      </c>
      <c r="H9" s="49">
        <v>78.8</v>
      </c>
      <c r="I9" s="49">
        <v>658</v>
      </c>
      <c r="J9" s="49">
        <v>835</v>
      </c>
      <c r="K9" s="49">
        <v>77.8</v>
      </c>
      <c r="L9" s="49">
        <v>706</v>
      </c>
      <c r="M9" s="49">
        <v>907</v>
      </c>
      <c r="N9" s="49">
        <v>80.3</v>
      </c>
      <c r="O9" s="49">
        <v>94</v>
      </c>
      <c r="P9" s="49">
        <v>117</v>
      </c>
      <c r="Q9" s="49">
        <v>56.5</v>
      </c>
      <c r="R9" s="49">
        <v>143</v>
      </c>
      <c r="S9" s="49">
        <v>253</v>
      </c>
      <c r="T9" s="49">
        <v>74.2</v>
      </c>
      <c r="U9" s="49">
        <v>472</v>
      </c>
      <c r="V9" s="49">
        <v>636</v>
      </c>
      <c r="W9" s="49">
        <v>62.1</v>
      </c>
      <c r="X9" s="49">
        <v>105</v>
      </c>
      <c r="Y9" s="49">
        <v>169</v>
      </c>
      <c r="Z9" s="49">
        <v>67.8</v>
      </c>
      <c r="AA9" s="49">
        <v>238</v>
      </c>
      <c r="AB9" s="49">
        <v>351</v>
      </c>
      <c r="AC9" s="49">
        <v>2007</v>
      </c>
      <c r="AD9" s="48"/>
      <c r="AE9" s="50">
        <v>39715.75837962963</v>
      </c>
      <c r="AF9" s="50">
        <v>39715.75837962963</v>
      </c>
    </row>
    <row r="10" spans="1:32" ht="12.75">
      <c r="A10" s="48" t="s">
        <v>299</v>
      </c>
      <c r="B10" s="49">
        <v>85.7</v>
      </c>
      <c r="C10" s="49">
        <v>72</v>
      </c>
      <c r="D10" s="49">
        <v>84</v>
      </c>
      <c r="E10" s="49">
        <v>74.7</v>
      </c>
      <c r="F10" s="49">
        <v>59</v>
      </c>
      <c r="G10" s="49">
        <v>79</v>
      </c>
      <c r="H10" s="49">
        <v>82</v>
      </c>
      <c r="I10" s="49">
        <v>347</v>
      </c>
      <c r="J10" s="49">
        <v>423</v>
      </c>
      <c r="K10" s="49">
        <v>45.8</v>
      </c>
      <c r="L10" s="49">
        <v>11</v>
      </c>
      <c r="M10" s="49">
        <v>24</v>
      </c>
      <c r="N10" s="49">
        <v>70</v>
      </c>
      <c r="O10" s="49">
        <v>7</v>
      </c>
      <c r="P10" s="49">
        <v>10</v>
      </c>
      <c r="Q10" s="49">
        <v>44.8</v>
      </c>
      <c r="R10" s="49">
        <v>52</v>
      </c>
      <c r="S10" s="49">
        <v>116</v>
      </c>
      <c r="T10" s="49">
        <v>57.1</v>
      </c>
      <c r="U10" s="49">
        <v>8</v>
      </c>
      <c r="V10" s="49">
        <v>14</v>
      </c>
      <c r="W10" s="49">
        <v>25</v>
      </c>
      <c r="X10" s="49">
        <v>1</v>
      </c>
      <c r="Y10" s="49">
        <v>4</v>
      </c>
      <c r="Z10" s="49">
        <v>56.2</v>
      </c>
      <c r="AA10" s="49">
        <v>73</v>
      </c>
      <c r="AB10" s="49">
        <v>130</v>
      </c>
      <c r="AC10" s="49">
        <v>2007</v>
      </c>
      <c r="AD10" s="48"/>
      <c r="AE10" s="50">
        <v>39700.64461805556</v>
      </c>
      <c r="AF10" s="50">
        <v>39700.64461805556</v>
      </c>
    </row>
    <row r="11" spans="1:32" ht="12.75">
      <c r="A11" s="48" t="s">
        <v>300</v>
      </c>
      <c r="B11" s="49">
        <v>68.8</v>
      </c>
      <c r="C11" s="49">
        <v>128</v>
      </c>
      <c r="D11" s="49">
        <v>186</v>
      </c>
      <c r="E11" s="49">
        <v>68.2</v>
      </c>
      <c r="F11" s="49">
        <v>150</v>
      </c>
      <c r="G11" s="49">
        <v>220</v>
      </c>
      <c r="H11" s="49">
        <v>67</v>
      </c>
      <c r="I11" s="49">
        <v>148</v>
      </c>
      <c r="J11" s="49">
        <v>221</v>
      </c>
      <c r="K11" s="49">
        <v>79.7</v>
      </c>
      <c r="L11" s="49">
        <v>63</v>
      </c>
      <c r="M11" s="49">
        <v>79</v>
      </c>
      <c r="N11" s="49">
        <v>83.8</v>
      </c>
      <c r="O11" s="49">
        <v>62</v>
      </c>
      <c r="P11" s="49">
        <v>74</v>
      </c>
      <c r="Q11" s="49">
        <v>67.1</v>
      </c>
      <c r="R11" s="49">
        <v>49</v>
      </c>
      <c r="S11" s="49">
        <v>73</v>
      </c>
      <c r="T11" s="49">
        <v>88.6</v>
      </c>
      <c r="U11" s="49">
        <v>78</v>
      </c>
      <c r="V11" s="49">
        <v>88</v>
      </c>
      <c r="W11" s="49">
        <v>74.8</v>
      </c>
      <c r="X11" s="49">
        <v>83</v>
      </c>
      <c r="Y11" s="49">
        <v>111</v>
      </c>
      <c r="Z11" s="49">
        <v>87.6</v>
      </c>
      <c r="AA11" s="49">
        <v>99</v>
      </c>
      <c r="AB11" s="49">
        <v>113</v>
      </c>
      <c r="AC11" s="49">
        <v>2007</v>
      </c>
      <c r="AD11" s="48"/>
      <c r="AE11" s="50">
        <v>39717.53113425926</v>
      </c>
      <c r="AF11" s="50">
        <v>39717.53113425926</v>
      </c>
    </row>
    <row r="12" spans="1:32" s="61" customFormat="1" ht="12.75">
      <c r="A12" s="90" t="s">
        <v>301</v>
      </c>
      <c r="B12" s="90">
        <v>76.3</v>
      </c>
      <c r="C12" s="93">
        <v>3095</v>
      </c>
      <c r="D12" s="93">
        <v>4059</v>
      </c>
      <c r="E12" s="90">
        <v>83.9</v>
      </c>
      <c r="F12" s="93">
        <v>2120</v>
      </c>
      <c r="G12" s="93">
        <v>2526</v>
      </c>
      <c r="H12" s="90">
        <v>74.4</v>
      </c>
      <c r="I12" s="93">
        <v>1949</v>
      </c>
      <c r="J12" s="93">
        <v>2621</v>
      </c>
      <c r="K12" s="90">
        <v>69.2</v>
      </c>
      <c r="L12" s="90">
        <v>587</v>
      </c>
      <c r="M12" s="90">
        <v>848</v>
      </c>
      <c r="N12" s="90">
        <v>86.7</v>
      </c>
      <c r="O12" s="90">
        <v>475</v>
      </c>
      <c r="P12" s="90">
        <v>548</v>
      </c>
      <c r="Q12" s="90">
        <v>59.1</v>
      </c>
      <c r="R12" s="90">
        <v>347</v>
      </c>
      <c r="S12" s="90">
        <v>587</v>
      </c>
      <c r="T12" s="90">
        <v>68.4</v>
      </c>
      <c r="U12" s="90">
        <v>509</v>
      </c>
      <c r="V12" s="90">
        <v>744</v>
      </c>
      <c r="W12" s="90">
        <v>74.9</v>
      </c>
      <c r="X12" s="90">
        <v>388</v>
      </c>
      <c r="Y12" s="90">
        <v>518</v>
      </c>
      <c r="Z12" s="90">
        <v>66.1</v>
      </c>
      <c r="AA12" s="90">
        <v>433</v>
      </c>
      <c r="AB12" s="90">
        <v>655</v>
      </c>
      <c r="AC12" s="89">
        <v>2007</v>
      </c>
      <c r="AD12" s="90"/>
      <c r="AE12" s="92">
        <v>39715.67229166667</v>
      </c>
      <c r="AF12" s="92">
        <v>39715.67229166667</v>
      </c>
    </row>
    <row r="13" spans="1:32" ht="12.75">
      <c r="A13" s="48" t="s">
        <v>302</v>
      </c>
      <c r="B13" s="49">
        <v>73.7</v>
      </c>
      <c r="C13" s="49">
        <v>1060</v>
      </c>
      <c r="D13" s="49">
        <v>1439</v>
      </c>
      <c r="E13" s="49">
        <v>78.3</v>
      </c>
      <c r="F13" s="49">
        <v>573</v>
      </c>
      <c r="G13" s="49">
        <v>732</v>
      </c>
      <c r="H13" s="49">
        <v>71.8</v>
      </c>
      <c r="I13" s="49">
        <v>574</v>
      </c>
      <c r="J13" s="49">
        <v>800</v>
      </c>
      <c r="K13" s="49">
        <v>63.2</v>
      </c>
      <c r="L13" s="49">
        <v>247</v>
      </c>
      <c r="M13" s="49">
        <v>391</v>
      </c>
      <c r="N13" s="49">
        <v>72.5</v>
      </c>
      <c r="O13" s="49">
        <v>129</v>
      </c>
      <c r="P13" s="49">
        <v>178</v>
      </c>
      <c r="Q13" s="49">
        <v>44.2</v>
      </c>
      <c r="R13" s="49">
        <v>95</v>
      </c>
      <c r="S13" s="49">
        <v>215</v>
      </c>
      <c r="T13" s="49">
        <v>65.6</v>
      </c>
      <c r="U13" s="49">
        <v>172</v>
      </c>
      <c r="V13" s="49">
        <v>262</v>
      </c>
      <c r="W13" s="49">
        <v>60.4</v>
      </c>
      <c r="X13" s="49">
        <v>87</v>
      </c>
      <c r="Y13" s="49">
        <v>144</v>
      </c>
      <c r="Z13" s="49">
        <v>63.6</v>
      </c>
      <c r="AA13" s="49">
        <v>154</v>
      </c>
      <c r="AB13" s="49">
        <v>242</v>
      </c>
      <c r="AC13" s="49">
        <v>2007</v>
      </c>
      <c r="AD13" s="48"/>
      <c r="AE13" s="50">
        <v>39720.61009259259</v>
      </c>
      <c r="AF13" s="50">
        <v>39720.61009259259</v>
      </c>
    </row>
    <row r="14" spans="1:32" ht="12.75">
      <c r="A14" s="48" t="s">
        <v>306</v>
      </c>
      <c r="B14" s="49">
        <v>94.1</v>
      </c>
      <c r="C14" s="49">
        <v>718</v>
      </c>
      <c r="D14" s="49">
        <v>763</v>
      </c>
      <c r="E14" s="49">
        <v>92.6</v>
      </c>
      <c r="F14" s="49">
        <v>953</v>
      </c>
      <c r="G14" s="49">
        <v>1029</v>
      </c>
      <c r="H14" s="49">
        <v>94.2</v>
      </c>
      <c r="I14" s="49">
        <v>1204</v>
      </c>
      <c r="J14" s="49">
        <v>1278</v>
      </c>
      <c r="K14" s="49">
        <v>68.9</v>
      </c>
      <c r="L14" s="49">
        <v>102</v>
      </c>
      <c r="M14" s="49">
        <v>148</v>
      </c>
      <c r="N14" s="49">
        <v>80.3</v>
      </c>
      <c r="O14" s="49">
        <v>191</v>
      </c>
      <c r="P14" s="49">
        <v>238</v>
      </c>
      <c r="Q14" s="49">
        <v>63.5</v>
      </c>
      <c r="R14" s="49">
        <v>224</v>
      </c>
      <c r="S14" s="49">
        <v>353</v>
      </c>
      <c r="T14" s="49">
        <v>72.1</v>
      </c>
      <c r="U14" s="49">
        <v>158</v>
      </c>
      <c r="V14" s="49">
        <v>219</v>
      </c>
      <c r="W14" s="49">
        <v>69.6</v>
      </c>
      <c r="X14" s="49">
        <v>165</v>
      </c>
      <c r="Y14" s="49">
        <v>237</v>
      </c>
      <c r="Z14" s="49">
        <v>73.8</v>
      </c>
      <c r="AA14" s="49">
        <v>375</v>
      </c>
      <c r="AB14" s="49">
        <v>508</v>
      </c>
      <c r="AC14" s="49">
        <v>2007</v>
      </c>
      <c r="AD14" s="48"/>
      <c r="AE14" s="50">
        <v>39714.34427083333</v>
      </c>
      <c r="AF14" s="50">
        <v>39714.34427083333</v>
      </c>
    </row>
    <row r="15" spans="1:32" ht="12.75">
      <c r="A15" s="48" t="s">
        <v>308</v>
      </c>
      <c r="B15" s="49">
        <v>83.3</v>
      </c>
      <c r="C15" s="49">
        <v>75</v>
      </c>
      <c r="D15" s="49">
        <v>90</v>
      </c>
      <c r="E15" s="49">
        <v>91.8</v>
      </c>
      <c r="F15" s="49">
        <v>134</v>
      </c>
      <c r="G15" s="49">
        <v>146</v>
      </c>
      <c r="H15" s="49">
        <v>90.1</v>
      </c>
      <c r="I15" s="49">
        <v>73</v>
      </c>
      <c r="J15" s="49">
        <v>81</v>
      </c>
      <c r="K15" s="49">
        <v>82.4</v>
      </c>
      <c r="L15" s="49">
        <v>28</v>
      </c>
      <c r="M15" s="49">
        <v>34</v>
      </c>
      <c r="N15" s="49">
        <v>78.4</v>
      </c>
      <c r="O15" s="49">
        <v>40</v>
      </c>
      <c r="P15" s="49">
        <v>51</v>
      </c>
      <c r="Q15" s="49">
        <v>69.4</v>
      </c>
      <c r="R15" s="49">
        <v>25</v>
      </c>
      <c r="S15" s="49">
        <v>36</v>
      </c>
      <c r="T15" s="49">
        <v>58.3</v>
      </c>
      <c r="U15" s="49">
        <v>35</v>
      </c>
      <c r="V15" s="49">
        <v>60</v>
      </c>
      <c r="W15" s="49">
        <v>57.9</v>
      </c>
      <c r="X15" s="49">
        <v>66</v>
      </c>
      <c r="Y15" s="49">
        <v>114</v>
      </c>
      <c r="Z15" s="49">
        <v>58.5</v>
      </c>
      <c r="AA15" s="49">
        <v>48</v>
      </c>
      <c r="AB15" s="49">
        <v>82</v>
      </c>
      <c r="AC15" s="49">
        <v>2007</v>
      </c>
      <c r="AD15" s="48"/>
      <c r="AE15" s="50">
        <v>39722.377118055556</v>
      </c>
      <c r="AF15" s="50">
        <v>39722.377118055556</v>
      </c>
    </row>
    <row r="16" spans="1:32" ht="12.75">
      <c r="A16" s="48" t="s">
        <v>309</v>
      </c>
      <c r="B16" s="49">
        <v>91.5</v>
      </c>
      <c r="C16" s="49">
        <v>2028</v>
      </c>
      <c r="D16" s="49">
        <v>2217</v>
      </c>
      <c r="E16" s="49">
        <v>94.4</v>
      </c>
      <c r="F16" s="49">
        <v>2100</v>
      </c>
      <c r="G16" s="49">
        <v>2224</v>
      </c>
      <c r="H16" s="49">
        <v>90.7</v>
      </c>
      <c r="I16" s="49">
        <v>1750</v>
      </c>
      <c r="J16" s="49">
        <v>1929</v>
      </c>
      <c r="K16" s="49">
        <v>86.5</v>
      </c>
      <c r="L16" s="49">
        <v>321</v>
      </c>
      <c r="M16" s="49">
        <v>371</v>
      </c>
      <c r="N16" s="49">
        <v>89.2</v>
      </c>
      <c r="O16" s="49">
        <v>398</v>
      </c>
      <c r="P16" s="49">
        <v>446</v>
      </c>
      <c r="Q16" s="49">
        <v>73</v>
      </c>
      <c r="R16" s="49">
        <v>254</v>
      </c>
      <c r="S16" s="49">
        <v>348</v>
      </c>
      <c r="T16" s="49">
        <v>71.4</v>
      </c>
      <c r="U16" s="49">
        <v>335</v>
      </c>
      <c r="V16" s="49">
        <v>469</v>
      </c>
      <c r="W16" s="49">
        <v>76.2</v>
      </c>
      <c r="X16" s="49">
        <v>349</v>
      </c>
      <c r="Y16" s="49">
        <v>458</v>
      </c>
      <c r="Z16" s="49">
        <v>78.9</v>
      </c>
      <c r="AA16" s="49">
        <v>333</v>
      </c>
      <c r="AB16" s="49">
        <v>422</v>
      </c>
      <c r="AC16" s="49">
        <v>2007</v>
      </c>
      <c r="AD16" s="48"/>
      <c r="AE16" s="50">
        <v>39717.34878472222</v>
      </c>
      <c r="AF16" s="50">
        <v>39717.34878472222</v>
      </c>
    </row>
    <row r="17" spans="1:32" ht="12.75">
      <c r="A17" s="48" t="s">
        <v>310</v>
      </c>
      <c r="B17" s="49">
        <v>91.2</v>
      </c>
      <c r="C17" s="49">
        <v>643</v>
      </c>
      <c r="D17" s="49">
        <v>705</v>
      </c>
      <c r="E17" s="49">
        <v>94.2</v>
      </c>
      <c r="F17" s="49">
        <v>1544</v>
      </c>
      <c r="G17" s="49">
        <v>1639</v>
      </c>
      <c r="H17" s="49">
        <v>91.6</v>
      </c>
      <c r="I17" s="49">
        <v>653</v>
      </c>
      <c r="J17" s="49">
        <v>713</v>
      </c>
      <c r="K17" s="49">
        <v>81.5</v>
      </c>
      <c r="L17" s="49">
        <v>88</v>
      </c>
      <c r="M17" s="49">
        <v>108</v>
      </c>
      <c r="N17" s="49">
        <v>89.4</v>
      </c>
      <c r="O17" s="49">
        <v>277</v>
      </c>
      <c r="P17" s="49">
        <v>310</v>
      </c>
      <c r="Q17" s="49">
        <v>75.7</v>
      </c>
      <c r="R17" s="49">
        <v>87</v>
      </c>
      <c r="S17" s="49">
        <v>115</v>
      </c>
      <c r="T17" s="49">
        <v>64.6</v>
      </c>
      <c r="U17" s="49">
        <v>95</v>
      </c>
      <c r="V17" s="49">
        <v>147</v>
      </c>
      <c r="W17" s="49">
        <v>71.4</v>
      </c>
      <c r="X17" s="49">
        <v>262</v>
      </c>
      <c r="Y17" s="49">
        <v>367</v>
      </c>
      <c r="Z17" s="49">
        <v>74.2</v>
      </c>
      <c r="AA17" s="49">
        <v>141</v>
      </c>
      <c r="AB17" s="49">
        <v>190</v>
      </c>
      <c r="AC17" s="49">
        <v>2007</v>
      </c>
      <c r="AD17" s="48"/>
      <c r="AE17" s="50">
        <v>39699.481469907405</v>
      </c>
      <c r="AF17" s="50">
        <v>39699.481469907405</v>
      </c>
    </row>
    <row r="18" spans="1:32" ht="12.75">
      <c r="A18" s="48" t="s">
        <v>315</v>
      </c>
      <c r="B18" s="49">
        <v>88.9</v>
      </c>
      <c r="C18" s="49">
        <v>104</v>
      </c>
      <c r="D18" s="49">
        <v>117</v>
      </c>
      <c r="E18" s="49">
        <v>90.1</v>
      </c>
      <c r="F18" s="49">
        <v>64</v>
      </c>
      <c r="G18" s="49">
        <v>71</v>
      </c>
      <c r="H18" s="49">
        <v>87.1</v>
      </c>
      <c r="I18" s="49">
        <v>183</v>
      </c>
      <c r="J18" s="49">
        <v>210</v>
      </c>
      <c r="K18" s="49">
        <v>73.7</v>
      </c>
      <c r="L18" s="49">
        <v>14</v>
      </c>
      <c r="M18" s="49">
        <v>19</v>
      </c>
      <c r="N18" s="49">
        <v>88.9</v>
      </c>
      <c r="O18" s="49">
        <v>8</v>
      </c>
      <c r="P18" s="49">
        <v>9</v>
      </c>
      <c r="Q18" s="49">
        <v>75</v>
      </c>
      <c r="R18" s="49">
        <v>15</v>
      </c>
      <c r="S18" s="49">
        <v>20</v>
      </c>
      <c r="T18" s="49">
        <v>80.4</v>
      </c>
      <c r="U18" s="49">
        <v>45</v>
      </c>
      <c r="V18" s="49">
        <v>56</v>
      </c>
      <c r="W18" s="49">
        <v>86.8</v>
      </c>
      <c r="X18" s="49">
        <v>46</v>
      </c>
      <c r="Y18" s="49">
        <v>53</v>
      </c>
      <c r="Z18" s="49">
        <v>89.7</v>
      </c>
      <c r="AA18" s="49">
        <v>52</v>
      </c>
      <c r="AB18" s="49">
        <v>58</v>
      </c>
      <c r="AC18" s="49">
        <v>2007</v>
      </c>
      <c r="AD18" s="48"/>
      <c r="AE18" s="50">
        <v>39714.44215277778</v>
      </c>
      <c r="AF18" s="50">
        <v>39714.44215277778</v>
      </c>
    </row>
    <row r="19" spans="1:32" ht="12.75">
      <c r="A19" s="48" t="s">
        <v>316</v>
      </c>
      <c r="B19" s="49">
        <v>80</v>
      </c>
      <c r="C19" s="49">
        <v>60</v>
      </c>
      <c r="D19" s="49">
        <v>75</v>
      </c>
      <c r="E19" s="49">
        <v>70.7</v>
      </c>
      <c r="F19" s="49">
        <v>270</v>
      </c>
      <c r="G19" s="49">
        <v>382</v>
      </c>
      <c r="H19" s="49">
        <v>53.6</v>
      </c>
      <c r="I19" s="49">
        <v>89</v>
      </c>
      <c r="J19" s="49">
        <v>166</v>
      </c>
      <c r="K19" s="49">
        <v>42.9</v>
      </c>
      <c r="L19" s="49">
        <v>6</v>
      </c>
      <c r="M19" s="49">
        <v>14</v>
      </c>
      <c r="N19" s="49">
        <v>68.5</v>
      </c>
      <c r="O19" s="49">
        <v>63</v>
      </c>
      <c r="P19" s="49">
        <v>92</v>
      </c>
      <c r="Q19" s="49">
        <v>48.6</v>
      </c>
      <c r="R19" s="49">
        <v>36</v>
      </c>
      <c r="S19" s="49">
        <v>74</v>
      </c>
      <c r="T19" s="49">
        <v>63.6</v>
      </c>
      <c r="U19" s="49">
        <v>14</v>
      </c>
      <c r="V19" s="49">
        <v>22</v>
      </c>
      <c r="W19" s="49">
        <v>67.2</v>
      </c>
      <c r="X19" s="49">
        <v>80</v>
      </c>
      <c r="Y19" s="49">
        <v>119</v>
      </c>
      <c r="Z19" s="49">
        <v>69</v>
      </c>
      <c r="AA19" s="49">
        <v>69</v>
      </c>
      <c r="AB19" s="49">
        <v>100</v>
      </c>
      <c r="AC19" s="49">
        <v>2007</v>
      </c>
      <c r="AD19" s="48"/>
      <c r="AE19" s="50">
        <v>39717.541608796295</v>
      </c>
      <c r="AF19" s="50">
        <v>39717.541608796295</v>
      </c>
    </row>
    <row r="20" spans="1:32" ht="12.75">
      <c r="A20" s="48" t="s">
        <v>317</v>
      </c>
      <c r="B20" s="49">
        <v>86.2</v>
      </c>
      <c r="C20" s="49">
        <v>293</v>
      </c>
      <c r="D20" s="49">
        <v>340</v>
      </c>
      <c r="E20" s="49">
        <v>90.8</v>
      </c>
      <c r="F20" s="49">
        <v>1376</v>
      </c>
      <c r="G20" s="49">
        <v>1516</v>
      </c>
      <c r="H20" s="49">
        <v>79.6</v>
      </c>
      <c r="I20" s="49">
        <v>724</v>
      </c>
      <c r="J20" s="49">
        <v>910</v>
      </c>
      <c r="K20" s="49">
        <v>54.3</v>
      </c>
      <c r="L20" s="49">
        <v>38</v>
      </c>
      <c r="M20" s="49">
        <v>70</v>
      </c>
      <c r="N20" s="49">
        <v>82.2</v>
      </c>
      <c r="O20" s="49">
        <v>250</v>
      </c>
      <c r="P20" s="49">
        <v>304</v>
      </c>
      <c r="Q20" s="49">
        <v>56.1</v>
      </c>
      <c r="R20" s="49">
        <v>169</v>
      </c>
      <c r="S20" s="49">
        <v>301</v>
      </c>
      <c r="T20" s="49">
        <v>76.3</v>
      </c>
      <c r="U20" s="49">
        <v>29</v>
      </c>
      <c r="V20" s="49">
        <v>38</v>
      </c>
      <c r="W20" s="49">
        <v>60.9</v>
      </c>
      <c r="X20" s="49">
        <v>137</v>
      </c>
      <c r="Y20" s="49">
        <v>225</v>
      </c>
      <c r="Z20" s="49">
        <v>69</v>
      </c>
      <c r="AA20" s="49">
        <v>247</v>
      </c>
      <c r="AB20" s="49">
        <v>358</v>
      </c>
      <c r="AC20" s="49">
        <v>2007</v>
      </c>
      <c r="AD20" s="48"/>
      <c r="AE20" s="50">
        <v>39703.568078703705</v>
      </c>
      <c r="AF20" s="50">
        <v>39703.568078703705</v>
      </c>
    </row>
    <row r="21" spans="1:32" ht="12.75">
      <c r="A21" s="48" t="s">
        <v>318</v>
      </c>
      <c r="B21" s="49">
        <v>92.4</v>
      </c>
      <c r="C21" s="49">
        <v>121</v>
      </c>
      <c r="D21" s="49">
        <v>131</v>
      </c>
      <c r="E21" s="49">
        <v>76.4</v>
      </c>
      <c r="F21" s="49">
        <v>139</v>
      </c>
      <c r="G21" s="49">
        <v>182</v>
      </c>
      <c r="H21" s="49">
        <v>78.4</v>
      </c>
      <c r="I21" s="49">
        <v>272</v>
      </c>
      <c r="J21" s="49">
        <v>347</v>
      </c>
      <c r="K21" s="49">
        <v>42.2</v>
      </c>
      <c r="L21" s="49">
        <v>19</v>
      </c>
      <c r="M21" s="49">
        <v>45</v>
      </c>
      <c r="N21" s="49">
        <v>56.7</v>
      </c>
      <c r="O21" s="49">
        <v>34</v>
      </c>
      <c r="P21" s="49">
        <v>60</v>
      </c>
      <c r="Q21" s="49">
        <v>19.1</v>
      </c>
      <c r="R21" s="49">
        <v>21</v>
      </c>
      <c r="S21" s="49">
        <v>110</v>
      </c>
      <c r="T21" s="49">
        <v>77.1</v>
      </c>
      <c r="U21" s="49">
        <v>27</v>
      </c>
      <c r="V21" s="49">
        <v>35</v>
      </c>
      <c r="W21" s="49">
        <v>67.9</v>
      </c>
      <c r="X21" s="49">
        <v>36</v>
      </c>
      <c r="Y21" s="49">
        <v>53</v>
      </c>
      <c r="Z21" s="49">
        <v>62.7</v>
      </c>
      <c r="AA21" s="49">
        <v>94</v>
      </c>
      <c r="AB21" s="49">
        <v>150</v>
      </c>
      <c r="AC21" s="49">
        <v>2007</v>
      </c>
      <c r="AD21" s="48"/>
      <c r="AE21" s="50">
        <v>39723.56518518519</v>
      </c>
      <c r="AF21" s="50">
        <v>39723.56518518519</v>
      </c>
    </row>
    <row r="22" spans="1:32" ht="12.75">
      <c r="A22" s="48" t="s">
        <v>323</v>
      </c>
      <c r="B22" s="49">
        <v>93.8</v>
      </c>
      <c r="C22" s="49">
        <v>270</v>
      </c>
      <c r="D22" s="49">
        <v>288</v>
      </c>
      <c r="E22" s="49">
        <v>90</v>
      </c>
      <c r="F22" s="49">
        <v>9</v>
      </c>
      <c r="G22" s="49">
        <v>10</v>
      </c>
      <c r="H22" s="49">
        <v>100</v>
      </c>
      <c r="I22" s="49">
        <v>727</v>
      </c>
      <c r="J22" s="49">
        <v>727</v>
      </c>
      <c r="K22" s="49">
        <v>78.9</v>
      </c>
      <c r="L22" s="49">
        <v>97</v>
      </c>
      <c r="M22" s="49">
        <v>123</v>
      </c>
      <c r="N22" s="49">
        <v>87.5</v>
      </c>
      <c r="O22" s="49">
        <v>7</v>
      </c>
      <c r="P22" s="49">
        <v>8</v>
      </c>
      <c r="Q22" s="49">
        <v>61.1</v>
      </c>
      <c r="R22" s="49">
        <v>223</v>
      </c>
      <c r="S22" s="49">
        <v>365</v>
      </c>
      <c r="T22" s="49">
        <v>85.2</v>
      </c>
      <c r="U22" s="49">
        <v>121</v>
      </c>
      <c r="V22" s="49">
        <v>142</v>
      </c>
      <c r="W22" s="49">
        <v>82.8</v>
      </c>
      <c r="X22" s="49">
        <v>24</v>
      </c>
      <c r="Y22" s="49">
        <v>29</v>
      </c>
      <c r="Z22" s="49">
        <v>76.2</v>
      </c>
      <c r="AA22" s="49">
        <v>542</v>
      </c>
      <c r="AB22" s="49">
        <v>711</v>
      </c>
      <c r="AC22" s="49">
        <v>2007</v>
      </c>
      <c r="AD22" s="48"/>
      <c r="AE22" s="50">
        <v>39716.63995370371</v>
      </c>
      <c r="AF22" s="50">
        <v>39716.63995370371</v>
      </c>
    </row>
    <row r="23" spans="1:32" ht="12.75">
      <c r="A23" s="48" t="s">
        <v>324</v>
      </c>
      <c r="B23" s="49">
        <v>91.4</v>
      </c>
      <c r="C23" s="49">
        <v>128</v>
      </c>
      <c r="D23" s="49">
        <v>140</v>
      </c>
      <c r="E23" s="49">
        <v>90.9</v>
      </c>
      <c r="F23" s="49">
        <v>10</v>
      </c>
      <c r="G23" s="49">
        <v>11</v>
      </c>
      <c r="H23" s="49">
        <v>93.8</v>
      </c>
      <c r="I23" s="49">
        <v>91</v>
      </c>
      <c r="J23" s="49">
        <v>97</v>
      </c>
      <c r="K23" s="49">
        <v>56.4</v>
      </c>
      <c r="L23" s="49">
        <v>22</v>
      </c>
      <c r="M23" s="49">
        <v>39</v>
      </c>
      <c r="N23" s="49">
        <v>100</v>
      </c>
      <c r="O23" s="49">
        <v>2</v>
      </c>
      <c r="P23" s="49">
        <v>2</v>
      </c>
      <c r="Q23" s="49">
        <v>56.9</v>
      </c>
      <c r="R23" s="49">
        <v>37</v>
      </c>
      <c r="S23" s="49">
        <v>65</v>
      </c>
      <c r="T23" s="49">
        <v>64.3</v>
      </c>
      <c r="U23" s="49">
        <v>18</v>
      </c>
      <c r="V23" s="49">
        <v>28</v>
      </c>
      <c r="W23" s="49">
        <v>60</v>
      </c>
      <c r="X23" s="49">
        <v>3</v>
      </c>
      <c r="Y23" s="49">
        <v>5</v>
      </c>
      <c r="Z23" s="49">
        <v>67.4</v>
      </c>
      <c r="AA23" s="49">
        <v>29</v>
      </c>
      <c r="AB23" s="49">
        <v>43</v>
      </c>
      <c r="AC23" s="49">
        <v>2007</v>
      </c>
      <c r="AD23" s="48"/>
      <c r="AE23" s="50">
        <v>39709.4015625</v>
      </c>
      <c r="AF23" s="50">
        <v>39709.4015625</v>
      </c>
    </row>
    <row r="24" spans="1:32" ht="12.75">
      <c r="A24" s="48" t="s">
        <v>325</v>
      </c>
      <c r="B24" s="49">
        <v>85.1</v>
      </c>
      <c r="C24" s="49">
        <v>74</v>
      </c>
      <c r="D24" s="49">
        <v>87</v>
      </c>
      <c r="E24" s="49">
        <v>87</v>
      </c>
      <c r="F24" s="49">
        <v>100</v>
      </c>
      <c r="G24" s="49">
        <v>115</v>
      </c>
      <c r="H24" s="49">
        <v>89.1</v>
      </c>
      <c r="I24" s="49">
        <v>597</v>
      </c>
      <c r="J24" s="49">
        <v>670</v>
      </c>
      <c r="K24" s="49">
        <v>53.8</v>
      </c>
      <c r="L24" s="49">
        <v>14</v>
      </c>
      <c r="M24" s="49">
        <v>26</v>
      </c>
      <c r="N24" s="49">
        <v>67.7</v>
      </c>
      <c r="O24" s="49">
        <v>21</v>
      </c>
      <c r="P24" s="49">
        <v>31</v>
      </c>
      <c r="Q24" s="49">
        <v>61.9</v>
      </c>
      <c r="R24" s="49">
        <v>130</v>
      </c>
      <c r="S24" s="49">
        <v>210</v>
      </c>
      <c r="T24" s="49">
        <v>65.2</v>
      </c>
      <c r="U24" s="49">
        <v>15</v>
      </c>
      <c r="V24" s="49">
        <v>23</v>
      </c>
      <c r="W24" s="49">
        <v>71.9</v>
      </c>
      <c r="X24" s="49">
        <v>23</v>
      </c>
      <c r="Y24" s="49">
        <v>32</v>
      </c>
      <c r="Z24" s="49">
        <v>75.1</v>
      </c>
      <c r="AA24" s="49">
        <v>154</v>
      </c>
      <c r="AB24" s="49">
        <v>205</v>
      </c>
      <c r="AC24" s="49">
        <v>2007</v>
      </c>
      <c r="AD24" s="48"/>
      <c r="AE24" s="50">
        <v>39713.468622685185</v>
      </c>
      <c r="AF24" s="50">
        <v>39713.468622685185</v>
      </c>
    </row>
    <row r="25" spans="1:32" ht="12.75">
      <c r="A25" s="48" t="s">
        <v>326</v>
      </c>
      <c r="B25" s="49">
        <v>84.7</v>
      </c>
      <c r="C25" s="49">
        <v>265</v>
      </c>
      <c r="D25" s="49">
        <v>313</v>
      </c>
      <c r="E25" s="49">
        <v>88.9</v>
      </c>
      <c r="F25" s="49">
        <v>777</v>
      </c>
      <c r="G25" s="49">
        <v>874</v>
      </c>
      <c r="H25" s="49">
        <v>82.7</v>
      </c>
      <c r="I25" s="49">
        <v>1144</v>
      </c>
      <c r="J25" s="49">
        <v>1383</v>
      </c>
      <c r="K25" s="49">
        <v>73.9</v>
      </c>
      <c r="L25" s="49">
        <v>88</v>
      </c>
      <c r="M25" s="49">
        <v>119</v>
      </c>
      <c r="N25" s="49">
        <v>87.8</v>
      </c>
      <c r="O25" s="49">
        <v>303</v>
      </c>
      <c r="P25" s="49">
        <v>345</v>
      </c>
      <c r="Q25" s="49">
        <v>68.1</v>
      </c>
      <c r="R25" s="49">
        <v>295</v>
      </c>
      <c r="S25" s="49">
        <v>433</v>
      </c>
      <c r="T25" s="49">
        <v>67.5</v>
      </c>
      <c r="U25" s="49">
        <v>108</v>
      </c>
      <c r="V25" s="49">
        <v>160</v>
      </c>
      <c r="W25" s="49">
        <v>69.5</v>
      </c>
      <c r="X25" s="49">
        <v>269</v>
      </c>
      <c r="Y25" s="49">
        <v>387</v>
      </c>
      <c r="Z25" s="49">
        <v>68.9</v>
      </c>
      <c r="AA25" s="49">
        <v>308</v>
      </c>
      <c r="AB25" s="49">
        <v>447</v>
      </c>
      <c r="AC25" s="49">
        <v>2007</v>
      </c>
      <c r="AD25" s="48"/>
      <c r="AE25" s="50">
        <v>39722.652916666666</v>
      </c>
      <c r="AF25" s="50">
        <v>39722.652916666666</v>
      </c>
    </row>
    <row r="26" spans="1:32" ht="12.75">
      <c r="A26" s="48" t="s">
        <v>327</v>
      </c>
      <c r="B26" s="49">
        <v>8.2</v>
      </c>
      <c r="C26" s="49">
        <v>27</v>
      </c>
      <c r="D26" s="49">
        <v>331</v>
      </c>
      <c r="E26" s="49">
        <v>78.4</v>
      </c>
      <c r="F26" s="49">
        <v>760</v>
      </c>
      <c r="G26" s="49">
        <v>970</v>
      </c>
      <c r="H26" s="49">
        <v>65.8</v>
      </c>
      <c r="I26" s="49">
        <v>229</v>
      </c>
      <c r="J26" s="49">
        <v>348</v>
      </c>
      <c r="K26" s="49">
        <v>54.4</v>
      </c>
      <c r="L26" s="49">
        <v>43</v>
      </c>
      <c r="M26" s="49">
        <v>79</v>
      </c>
      <c r="N26" s="49">
        <v>72</v>
      </c>
      <c r="O26" s="49">
        <v>118</v>
      </c>
      <c r="P26" s="49">
        <v>164</v>
      </c>
      <c r="Q26" s="49">
        <v>21.1</v>
      </c>
      <c r="R26" s="49">
        <v>24</v>
      </c>
      <c r="S26" s="49">
        <v>114</v>
      </c>
      <c r="T26" s="49">
        <v>63.7</v>
      </c>
      <c r="U26" s="49">
        <v>79</v>
      </c>
      <c r="V26" s="49">
        <v>124</v>
      </c>
      <c r="W26" s="49">
        <v>61.3</v>
      </c>
      <c r="X26" s="49">
        <v>165</v>
      </c>
      <c r="Y26" s="49">
        <v>269</v>
      </c>
      <c r="Z26" s="49">
        <v>65.1</v>
      </c>
      <c r="AA26" s="49">
        <v>123</v>
      </c>
      <c r="AB26" s="49">
        <v>189</v>
      </c>
      <c r="AC26" s="49">
        <v>2007</v>
      </c>
      <c r="AD26" s="48"/>
      <c r="AE26" s="50">
        <v>39722.666967592595</v>
      </c>
      <c r="AF26" s="50">
        <v>39722.666967592595</v>
      </c>
    </row>
    <row r="27" spans="1:32" ht="12.75">
      <c r="A27" s="48" t="s">
        <v>328</v>
      </c>
      <c r="B27" s="49">
        <v>73.1</v>
      </c>
      <c r="C27" s="49">
        <v>38</v>
      </c>
      <c r="D27" s="49">
        <v>52</v>
      </c>
      <c r="E27" s="49">
        <v>79</v>
      </c>
      <c r="F27" s="49">
        <v>188</v>
      </c>
      <c r="G27" s="49">
        <v>238</v>
      </c>
      <c r="H27" s="49">
        <v>64.2</v>
      </c>
      <c r="I27" s="49">
        <v>34</v>
      </c>
      <c r="J27" s="49">
        <v>53</v>
      </c>
      <c r="K27" s="49">
        <v>100</v>
      </c>
      <c r="L27" s="49">
        <v>1</v>
      </c>
      <c r="M27" s="49">
        <v>1</v>
      </c>
      <c r="N27" s="49">
        <v>66.7</v>
      </c>
      <c r="O27" s="49">
        <v>14</v>
      </c>
      <c r="P27" s="49">
        <v>21</v>
      </c>
      <c r="Q27" s="49">
        <v>53.8</v>
      </c>
      <c r="R27" s="49">
        <v>14</v>
      </c>
      <c r="S27" s="49">
        <v>26</v>
      </c>
      <c r="T27" s="49">
        <v>57.1</v>
      </c>
      <c r="U27" s="49">
        <v>4</v>
      </c>
      <c r="V27" s="49">
        <v>7</v>
      </c>
      <c r="W27" s="49">
        <v>57.5</v>
      </c>
      <c r="X27" s="49">
        <v>23</v>
      </c>
      <c r="Y27" s="49">
        <v>40</v>
      </c>
      <c r="Z27" s="49">
        <v>53.2</v>
      </c>
      <c r="AA27" s="49">
        <v>25</v>
      </c>
      <c r="AB27" s="49">
        <v>47</v>
      </c>
      <c r="AC27" s="49">
        <v>2007</v>
      </c>
      <c r="AD27" s="48"/>
      <c r="AE27" s="50">
        <v>39703.38462962963</v>
      </c>
      <c r="AF27" s="50">
        <v>39703.38462962963</v>
      </c>
    </row>
    <row r="28" spans="1:32" ht="12.75">
      <c r="A28" s="48" t="s">
        <v>329</v>
      </c>
      <c r="B28" s="49">
        <v>83.1</v>
      </c>
      <c r="C28" s="49">
        <v>1000</v>
      </c>
      <c r="D28" s="49">
        <v>1203</v>
      </c>
      <c r="E28" s="49">
        <v>79.5</v>
      </c>
      <c r="F28" s="49">
        <v>620</v>
      </c>
      <c r="G28" s="49">
        <v>780</v>
      </c>
      <c r="H28" s="49">
        <v>79.9</v>
      </c>
      <c r="I28" s="49">
        <v>1430</v>
      </c>
      <c r="J28" s="49">
        <v>1790</v>
      </c>
      <c r="K28" s="49">
        <v>64</v>
      </c>
      <c r="L28" s="49">
        <v>277</v>
      </c>
      <c r="M28" s="49">
        <v>433</v>
      </c>
      <c r="N28" s="49">
        <v>61.6</v>
      </c>
      <c r="O28" s="49">
        <v>172</v>
      </c>
      <c r="P28" s="49">
        <v>279</v>
      </c>
      <c r="Q28" s="49">
        <v>56</v>
      </c>
      <c r="R28" s="49">
        <v>371</v>
      </c>
      <c r="S28" s="49">
        <v>662</v>
      </c>
      <c r="T28" s="49">
        <v>70.7</v>
      </c>
      <c r="U28" s="49">
        <v>335</v>
      </c>
      <c r="V28" s="49">
        <v>474</v>
      </c>
      <c r="W28" s="49">
        <v>68.1</v>
      </c>
      <c r="X28" s="49">
        <v>188</v>
      </c>
      <c r="Y28" s="49">
        <v>276</v>
      </c>
      <c r="Z28" s="49">
        <v>70.9</v>
      </c>
      <c r="AA28" s="49">
        <v>559</v>
      </c>
      <c r="AB28" s="49">
        <v>788</v>
      </c>
      <c r="AC28" s="49">
        <v>2007</v>
      </c>
      <c r="AD28" s="48"/>
      <c r="AE28" s="50">
        <v>39712.73674768519</v>
      </c>
      <c r="AF28" s="50">
        <v>39712.73674768519</v>
      </c>
    </row>
    <row r="29" spans="1:32" ht="12.75">
      <c r="A29" s="48" t="s">
        <v>330</v>
      </c>
      <c r="B29" s="49">
        <v>87.3</v>
      </c>
      <c r="C29" s="49">
        <v>391</v>
      </c>
      <c r="D29" s="49">
        <v>448</v>
      </c>
      <c r="E29" s="49">
        <v>87</v>
      </c>
      <c r="F29" s="49">
        <v>1088</v>
      </c>
      <c r="G29" s="49">
        <v>1251</v>
      </c>
      <c r="H29" s="49">
        <v>78.8</v>
      </c>
      <c r="I29" s="49">
        <v>178</v>
      </c>
      <c r="J29" s="49">
        <v>226</v>
      </c>
      <c r="K29" s="49">
        <v>77.2</v>
      </c>
      <c r="L29" s="49">
        <v>61</v>
      </c>
      <c r="M29" s="49">
        <v>79</v>
      </c>
      <c r="N29" s="49">
        <v>86.4</v>
      </c>
      <c r="O29" s="49">
        <v>235</v>
      </c>
      <c r="P29" s="49">
        <v>272</v>
      </c>
      <c r="Q29" s="49">
        <v>51.4</v>
      </c>
      <c r="R29" s="49">
        <v>18</v>
      </c>
      <c r="S29" s="49">
        <v>35</v>
      </c>
      <c r="T29" s="49">
        <v>75.9</v>
      </c>
      <c r="U29" s="49">
        <v>88</v>
      </c>
      <c r="V29" s="49">
        <v>116</v>
      </c>
      <c r="W29" s="49">
        <v>72.7</v>
      </c>
      <c r="X29" s="49">
        <v>194</v>
      </c>
      <c r="Y29" s="49">
        <v>267</v>
      </c>
      <c r="Z29" s="49">
        <v>69.5</v>
      </c>
      <c r="AA29" s="49">
        <v>73</v>
      </c>
      <c r="AB29" s="49">
        <v>105</v>
      </c>
      <c r="AC29" s="49">
        <v>2007</v>
      </c>
      <c r="AD29" s="48"/>
      <c r="AE29" s="50">
        <v>39717.48732638889</v>
      </c>
      <c r="AF29" s="50">
        <v>39717.48732638889</v>
      </c>
    </row>
    <row r="30" spans="1:32" ht="12.75">
      <c r="A30" s="48" t="s">
        <v>340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>
        <v>2007</v>
      </c>
      <c r="AD30" s="48"/>
      <c r="AE30" s="50">
        <v>39721.42965277778</v>
      </c>
      <c r="AF30" s="50">
        <v>39721.42965277778</v>
      </c>
    </row>
    <row r="31" spans="1:32" ht="12.75">
      <c r="A31" s="48" t="s">
        <v>331</v>
      </c>
      <c r="B31" s="49">
        <v>83.3</v>
      </c>
      <c r="C31" s="49">
        <v>5</v>
      </c>
      <c r="D31" s="49">
        <v>6</v>
      </c>
      <c r="E31" s="49">
        <v>80.4</v>
      </c>
      <c r="F31" s="49">
        <v>78</v>
      </c>
      <c r="G31" s="49">
        <v>97</v>
      </c>
      <c r="H31" s="49">
        <v>58.3</v>
      </c>
      <c r="I31" s="49">
        <v>42</v>
      </c>
      <c r="J31" s="49">
        <v>72</v>
      </c>
      <c r="K31" s="49">
        <v>100</v>
      </c>
      <c r="L31" s="49">
        <v>2</v>
      </c>
      <c r="M31" s="49">
        <v>2</v>
      </c>
      <c r="N31" s="49">
        <v>80</v>
      </c>
      <c r="O31" s="49">
        <v>24</v>
      </c>
      <c r="P31" s="49">
        <v>30</v>
      </c>
      <c r="Q31" s="49">
        <v>54.2</v>
      </c>
      <c r="R31" s="49">
        <v>13</v>
      </c>
      <c r="S31" s="49">
        <v>24</v>
      </c>
      <c r="T31" s="49">
        <v>100</v>
      </c>
      <c r="U31" s="49">
        <v>8</v>
      </c>
      <c r="V31" s="49">
        <v>8</v>
      </c>
      <c r="W31" s="49">
        <v>78.8</v>
      </c>
      <c r="X31" s="49">
        <v>26</v>
      </c>
      <c r="Y31" s="49">
        <v>33</v>
      </c>
      <c r="Z31" s="49">
        <v>76</v>
      </c>
      <c r="AA31" s="49">
        <v>38</v>
      </c>
      <c r="AB31" s="49">
        <v>50</v>
      </c>
      <c r="AC31" s="49">
        <v>2007</v>
      </c>
      <c r="AD31" s="48"/>
      <c r="AE31" s="50">
        <v>39708.45484953704</v>
      </c>
      <c r="AF31" s="50">
        <v>39708.45484953704</v>
      </c>
    </row>
    <row r="32" spans="1:32" ht="12.7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8"/>
      <c r="AE32" s="50"/>
      <c r="AF32" s="50"/>
    </row>
    <row r="33" spans="1:32" ht="12.7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8"/>
      <c r="AE33" s="50"/>
      <c r="AF33" s="50"/>
    </row>
    <row r="34" spans="1:32" ht="12.7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8"/>
      <c r="AE34" s="50"/>
      <c r="AF34" s="50"/>
    </row>
    <row r="35" spans="1:32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8"/>
      <c r="AE35" s="50"/>
      <c r="AF35" s="50"/>
    </row>
    <row r="36" spans="1:32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8"/>
      <c r="AE36" s="50"/>
      <c r="AF36" s="50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8"/>
      <c r="AE37" s="50"/>
      <c r="AF37" s="50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8"/>
      <c r="AE38" s="50"/>
      <c r="AF38" s="50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8"/>
      <c r="AE39" s="50"/>
      <c r="AF39" s="50"/>
    </row>
    <row r="40" spans="1:32" ht="12.7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8"/>
      <c r="AE40" s="50"/>
      <c r="AF40" s="50"/>
    </row>
    <row r="41" spans="1:32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8"/>
      <c r="AE41" s="50"/>
      <c r="AF41" s="50"/>
    </row>
    <row r="42" spans="1:32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8"/>
      <c r="AE42" s="50"/>
      <c r="AF42" s="50"/>
    </row>
    <row r="43" spans="1:32" ht="12.7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8"/>
      <c r="AE43" s="50"/>
      <c r="AF43" s="50"/>
    </row>
    <row r="44" spans="1:32" ht="12.7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8"/>
      <c r="AE44" s="50"/>
      <c r="AF44" s="50"/>
    </row>
    <row r="45" spans="1:28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5" spans="2:28" ht="12.75">
      <c r="B55" s="37">
        <f>SUM(B2:B54)</f>
        <v>2399.1</v>
      </c>
      <c r="C55" s="37">
        <f>SUM(C2:C54)</f>
        <v>15882</v>
      </c>
      <c r="D55" s="37">
        <f aca="true" t="shared" si="0" ref="D55:AB55">SUM(D2:D54)</f>
        <v>19414</v>
      </c>
      <c r="E55" s="37">
        <f t="shared" si="0"/>
        <v>2478.3</v>
      </c>
      <c r="F55" s="37">
        <f t="shared" si="0"/>
        <v>15855</v>
      </c>
      <c r="G55" s="37">
        <f t="shared" si="0"/>
        <v>18247</v>
      </c>
      <c r="H55" s="37">
        <f t="shared" si="0"/>
        <v>2355.6</v>
      </c>
      <c r="I55" s="37">
        <f t="shared" si="0"/>
        <v>16883</v>
      </c>
      <c r="J55" s="37">
        <f t="shared" si="0"/>
        <v>20510</v>
      </c>
      <c r="K55" s="37">
        <f t="shared" si="0"/>
        <v>1970.1000000000006</v>
      </c>
      <c r="L55" s="37">
        <f t="shared" si="0"/>
        <v>3223</v>
      </c>
      <c r="M55" s="37">
        <f t="shared" si="0"/>
        <v>4526</v>
      </c>
      <c r="N55" s="37">
        <f t="shared" si="0"/>
        <v>2218.2000000000003</v>
      </c>
      <c r="O55" s="37">
        <f t="shared" si="0"/>
        <v>3264</v>
      </c>
      <c r="P55" s="37">
        <f t="shared" si="0"/>
        <v>4082</v>
      </c>
      <c r="Q55" s="37">
        <f t="shared" si="0"/>
        <v>1529.2</v>
      </c>
      <c r="R55" s="37">
        <f t="shared" si="0"/>
        <v>3129</v>
      </c>
      <c r="S55" s="37">
        <f t="shared" si="0"/>
        <v>5730</v>
      </c>
      <c r="T55" s="37">
        <f t="shared" si="0"/>
        <v>2044.1</v>
      </c>
      <c r="U55" s="37">
        <f t="shared" si="0"/>
        <v>3245</v>
      </c>
      <c r="V55" s="37">
        <f t="shared" si="0"/>
        <v>4551</v>
      </c>
      <c r="W55" s="37">
        <f t="shared" si="0"/>
        <v>1969.1</v>
      </c>
      <c r="X55" s="37">
        <f t="shared" si="0"/>
        <v>3196</v>
      </c>
      <c r="Y55" s="37">
        <f t="shared" si="0"/>
        <v>4558</v>
      </c>
      <c r="Z55" s="37">
        <f t="shared" si="0"/>
        <v>2046.5000000000005</v>
      </c>
      <c r="AA55" s="37">
        <f t="shared" si="0"/>
        <v>5795</v>
      </c>
      <c r="AB55" s="37">
        <f t="shared" si="0"/>
        <v>8210</v>
      </c>
    </row>
  </sheetData>
  <conditionalFormatting sqref="B32:AB44">
    <cfRule type="cellIs" priority="1" dxfId="0" operator="equal" stopIfTrue="1">
      <formula>0</formula>
    </cfRule>
  </conditionalFormatting>
  <conditionalFormatting sqref="B2:AB31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61" r:id="rId1"/>
  <colBreaks count="1" manualBreakCount="1">
    <brk id="13" max="3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AU56"/>
  <sheetViews>
    <sheetView workbookViewId="0" topLeftCell="A1">
      <pane ySplit="1" topLeftCell="BM8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5.7109375" style="0" bestFit="1" customWidth="1"/>
    <col min="2" max="2" width="12.8515625" style="0" customWidth="1"/>
    <col min="3" max="3" width="14.28125" style="0" customWidth="1"/>
    <col min="4" max="4" width="14.7109375" style="0" customWidth="1"/>
    <col min="5" max="5" width="11.28125" style="0" bestFit="1" customWidth="1"/>
    <col min="6" max="6" width="15.8515625" style="0" bestFit="1" customWidth="1"/>
    <col min="7" max="7" width="14.8515625" style="0" customWidth="1"/>
    <col min="8" max="8" width="16.57421875" style="0" customWidth="1"/>
    <col min="9" max="9" width="14.28125" style="0" customWidth="1"/>
    <col min="10" max="10" width="14.8515625" style="0" customWidth="1"/>
    <col min="11" max="11" width="17.28125" style="0" customWidth="1"/>
    <col min="12" max="12" width="17.8515625" style="0" customWidth="1"/>
    <col min="13" max="13" width="16.7109375" style="0" customWidth="1"/>
    <col min="14" max="14" width="18.8515625" style="0" customWidth="1"/>
    <col min="15" max="15" width="17.421875" style="0" customWidth="1"/>
    <col min="16" max="16" width="17.8515625" style="0" customWidth="1"/>
    <col min="17" max="17" width="13.00390625" style="0" customWidth="1"/>
    <col min="18" max="18" width="16.140625" style="0" customWidth="1"/>
    <col min="19" max="19" width="14.140625" style="0" customWidth="1"/>
    <col min="20" max="20" width="13.28125" style="0" customWidth="1"/>
    <col min="21" max="22" width="15.421875" style="0" bestFit="1" customWidth="1"/>
    <col min="23" max="23" width="14.7109375" style="0" customWidth="1"/>
    <col min="24" max="24" width="16.57421875" style="0" customWidth="1"/>
    <col min="25" max="25" width="17.8515625" style="0" customWidth="1"/>
    <col min="26" max="26" width="20.140625" style="0" customWidth="1"/>
    <col min="27" max="27" width="18.421875" style="0" customWidth="1"/>
    <col min="28" max="28" width="18.7109375" style="0" customWidth="1"/>
    <col min="29" max="29" width="19.421875" style="0" customWidth="1"/>
    <col min="30" max="30" width="17.57421875" style="0" customWidth="1"/>
    <col min="31" max="31" width="18.00390625" style="0" customWidth="1"/>
    <col min="32" max="32" width="14.421875" style="0" customWidth="1"/>
    <col min="33" max="33" width="13.8515625" style="0" customWidth="1"/>
    <col min="34" max="34" width="14.7109375" style="0" customWidth="1"/>
    <col min="35" max="35" width="13.421875" style="0" customWidth="1"/>
    <col min="36" max="36" width="18.00390625" style="0" customWidth="1"/>
    <col min="37" max="37" width="14.421875" style="0" customWidth="1"/>
    <col min="38" max="38" width="15.00390625" style="0" customWidth="1"/>
    <col min="39" max="39" width="17.140625" style="0" customWidth="1"/>
    <col min="40" max="40" width="16.7109375" style="0" customWidth="1"/>
    <col min="41" max="41" width="17.421875" style="0" customWidth="1"/>
    <col min="42" max="42" width="17.8515625" style="0" customWidth="1"/>
    <col min="43" max="43" width="18.140625" style="0" customWidth="1"/>
    <col min="44" max="44" width="9.28125" style="0" bestFit="1" customWidth="1"/>
    <col min="46" max="46" width="12.140625" style="0" bestFit="1" customWidth="1"/>
  </cols>
  <sheetData>
    <row r="1" spans="1:43" s="61" customFormat="1" ht="151.5" customHeight="1">
      <c r="A1" s="59" t="s">
        <v>231</v>
      </c>
      <c r="B1" s="59" t="s">
        <v>535</v>
      </c>
      <c r="C1" s="59" t="s">
        <v>536</v>
      </c>
      <c r="D1" s="59" t="s">
        <v>537</v>
      </c>
      <c r="E1" s="59" t="s">
        <v>538</v>
      </c>
      <c r="F1" s="59" t="s">
        <v>539</v>
      </c>
      <c r="G1" s="59" t="s">
        <v>540</v>
      </c>
      <c r="H1" s="59" t="s">
        <v>541</v>
      </c>
      <c r="I1" s="59" t="s">
        <v>542</v>
      </c>
      <c r="J1" s="59" t="s">
        <v>543</v>
      </c>
      <c r="K1" s="59" t="s">
        <v>544</v>
      </c>
      <c r="L1" s="59" t="s">
        <v>547</v>
      </c>
      <c r="M1" s="59" t="s">
        <v>548</v>
      </c>
      <c r="N1" s="59" t="s">
        <v>549</v>
      </c>
      <c r="O1" s="59" t="s">
        <v>550</v>
      </c>
      <c r="P1" s="59" t="s">
        <v>551</v>
      </c>
      <c r="Q1" s="59" t="s">
        <v>552</v>
      </c>
      <c r="R1" s="59" t="s">
        <v>553</v>
      </c>
      <c r="S1" s="59" t="s">
        <v>554</v>
      </c>
      <c r="T1" s="59" t="s">
        <v>555</v>
      </c>
      <c r="U1" s="59" t="s">
        <v>556</v>
      </c>
      <c r="V1" s="59" t="s">
        <v>557</v>
      </c>
      <c r="W1" s="59" t="s">
        <v>558</v>
      </c>
      <c r="X1" s="59" t="s">
        <v>559</v>
      </c>
      <c r="Y1" s="59" t="s">
        <v>560</v>
      </c>
      <c r="Z1" s="59" t="s">
        <v>561</v>
      </c>
      <c r="AA1" s="59" t="s">
        <v>595</v>
      </c>
      <c r="AB1" s="59" t="s">
        <v>596</v>
      </c>
      <c r="AC1" s="59" t="s">
        <v>597</v>
      </c>
      <c r="AD1" s="59" t="s">
        <v>598</v>
      </c>
      <c r="AE1" s="59" t="s">
        <v>599</v>
      </c>
      <c r="AF1" s="59" t="s">
        <v>600</v>
      </c>
      <c r="AG1" s="59" t="s">
        <v>601</v>
      </c>
      <c r="AH1" s="59" t="s">
        <v>602</v>
      </c>
      <c r="AI1" s="59" t="s">
        <v>603</v>
      </c>
      <c r="AJ1" s="59" t="s">
        <v>604</v>
      </c>
      <c r="AK1" s="59" t="s">
        <v>605</v>
      </c>
      <c r="AL1" s="59" t="s">
        <v>606</v>
      </c>
      <c r="AM1" s="59" t="s">
        <v>607</v>
      </c>
      <c r="AN1" s="59" t="s">
        <v>608</v>
      </c>
      <c r="AO1" s="59" t="s">
        <v>609</v>
      </c>
      <c r="AP1" s="59" t="s">
        <v>610</v>
      </c>
      <c r="AQ1" s="59" t="s">
        <v>611</v>
      </c>
    </row>
    <row r="2" spans="1:47" ht="12.75">
      <c r="A2" s="48" t="s">
        <v>289</v>
      </c>
      <c r="B2" s="49">
        <v>81.5</v>
      </c>
      <c r="C2" s="49">
        <v>273</v>
      </c>
      <c r="D2" s="49">
        <v>335</v>
      </c>
      <c r="E2" s="49">
        <v>8208</v>
      </c>
      <c r="F2" s="49">
        <v>2708777</v>
      </c>
      <c r="G2" s="49">
        <v>330</v>
      </c>
      <c r="H2" s="49">
        <v>7.5</v>
      </c>
      <c r="I2" s="49">
        <v>8</v>
      </c>
      <c r="J2" s="49">
        <v>107</v>
      </c>
      <c r="K2" s="49">
        <v>6486</v>
      </c>
      <c r="L2" s="49">
        <v>687518</v>
      </c>
      <c r="M2" s="49">
        <v>106</v>
      </c>
      <c r="N2" s="49">
        <v>84.7</v>
      </c>
      <c r="O2" s="49">
        <v>50</v>
      </c>
      <c r="P2" s="49">
        <v>59</v>
      </c>
      <c r="Q2" s="49">
        <v>85</v>
      </c>
      <c r="R2" s="49">
        <v>243</v>
      </c>
      <c r="S2" s="49">
        <v>286</v>
      </c>
      <c r="T2" s="49">
        <v>140.6</v>
      </c>
      <c r="U2" s="49">
        <v>5201491</v>
      </c>
      <c r="V2" s="49">
        <v>3700050</v>
      </c>
      <c r="W2" s="49">
        <v>7.2</v>
      </c>
      <c r="X2" s="49">
        <v>7</v>
      </c>
      <c r="Y2" s="49">
        <v>97</v>
      </c>
      <c r="Z2" s="49">
        <v>8831</v>
      </c>
      <c r="AA2" s="49">
        <v>830095</v>
      </c>
      <c r="AB2" s="49">
        <v>94</v>
      </c>
      <c r="AC2" s="49">
        <v>83.7</v>
      </c>
      <c r="AD2" s="49">
        <v>41</v>
      </c>
      <c r="AE2" s="49">
        <v>49</v>
      </c>
      <c r="AF2" s="49">
        <v>78.3</v>
      </c>
      <c r="AG2" s="49">
        <v>47</v>
      </c>
      <c r="AH2" s="49">
        <v>60</v>
      </c>
      <c r="AI2" s="49">
        <v>7428</v>
      </c>
      <c r="AJ2" s="49">
        <v>378836</v>
      </c>
      <c r="AK2" s="49">
        <v>51</v>
      </c>
      <c r="AL2" s="49">
        <v>2.4</v>
      </c>
      <c r="AM2" s="49">
        <v>1</v>
      </c>
      <c r="AN2" s="49">
        <v>41</v>
      </c>
      <c r="AO2" s="49">
        <v>5573</v>
      </c>
      <c r="AP2" s="49">
        <v>211760</v>
      </c>
      <c r="AQ2" s="49">
        <v>38</v>
      </c>
      <c r="AR2" s="49">
        <v>2007</v>
      </c>
      <c r="AS2" s="48"/>
      <c r="AT2" s="50">
        <v>39715.78912037037</v>
      </c>
      <c r="AU2" s="50">
        <v>39715.78912037037</v>
      </c>
    </row>
    <row r="3" spans="1:47" ht="12.75">
      <c r="A3" s="48" t="s">
        <v>290</v>
      </c>
      <c r="B3" s="49">
        <v>85.1</v>
      </c>
      <c r="C3" s="49">
        <v>2360</v>
      </c>
      <c r="D3" s="49">
        <v>2773</v>
      </c>
      <c r="E3" s="49">
        <v>5551</v>
      </c>
      <c r="F3" s="49">
        <v>15393011</v>
      </c>
      <c r="G3" s="49">
        <v>2773</v>
      </c>
      <c r="H3" s="49">
        <v>0.9</v>
      </c>
      <c r="I3" s="49">
        <v>17</v>
      </c>
      <c r="J3" s="49">
        <v>1891</v>
      </c>
      <c r="K3" s="49">
        <v>4522</v>
      </c>
      <c r="L3" s="49">
        <v>8551739</v>
      </c>
      <c r="M3" s="49">
        <v>1891</v>
      </c>
      <c r="N3" s="49">
        <v>24.6</v>
      </c>
      <c r="O3" s="49">
        <v>363</v>
      </c>
      <c r="P3" s="49">
        <v>1475</v>
      </c>
      <c r="Q3" s="49">
        <v>90.1</v>
      </c>
      <c r="R3" s="49">
        <v>1193</v>
      </c>
      <c r="S3" s="49">
        <v>1324</v>
      </c>
      <c r="T3" s="49">
        <v>150.2</v>
      </c>
      <c r="U3" s="49">
        <v>17895227</v>
      </c>
      <c r="V3" s="49">
        <v>11912870</v>
      </c>
      <c r="W3" s="49">
        <v>0.4</v>
      </c>
      <c r="X3" s="49">
        <v>4</v>
      </c>
      <c r="Y3" s="49">
        <v>1061</v>
      </c>
      <c r="Z3" s="49">
        <v>6224</v>
      </c>
      <c r="AA3" s="49">
        <v>6603412</v>
      </c>
      <c r="AB3" s="49">
        <v>1061</v>
      </c>
      <c r="AC3" s="49">
        <v>16.8</v>
      </c>
      <c r="AD3" s="49">
        <v>145</v>
      </c>
      <c r="AE3" s="49">
        <v>862</v>
      </c>
      <c r="AF3" s="49">
        <v>83</v>
      </c>
      <c r="AG3" s="49">
        <v>297</v>
      </c>
      <c r="AH3" s="49">
        <v>358</v>
      </c>
      <c r="AI3" s="49">
        <v>5188</v>
      </c>
      <c r="AJ3" s="49">
        <v>1857436</v>
      </c>
      <c r="AK3" s="49">
        <v>358</v>
      </c>
      <c r="AL3" s="49">
        <v>0.4</v>
      </c>
      <c r="AM3" s="49">
        <v>1</v>
      </c>
      <c r="AN3" s="49">
        <v>245</v>
      </c>
      <c r="AO3" s="49">
        <v>2938</v>
      </c>
      <c r="AP3" s="49">
        <v>719892</v>
      </c>
      <c r="AQ3" s="49">
        <v>245</v>
      </c>
      <c r="AR3" s="49">
        <v>2007</v>
      </c>
      <c r="AS3" s="48"/>
      <c r="AT3" s="50">
        <v>39710.48207175926</v>
      </c>
      <c r="AU3" s="50">
        <v>39710.48207175926</v>
      </c>
    </row>
    <row r="4" spans="1:47" ht="12.75">
      <c r="A4" s="48" t="s">
        <v>291</v>
      </c>
      <c r="B4" s="49">
        <v>91.8</v>
      </c>
      <c r="C4" s="49">
        <v>796</v>
      </c>
      <c r="D4" s="49">
        <v>867</v>
      </c>
      <c r="E4" s="49">
        <v>8626</v>
      </c>
      <c r="F4" s="49">
        <v>6590085</v>
      </c>
      <c r="G4" s="49">
        <v>764</v>
      </c>
      <c r="H4" s="49">
        <v>1.5</v>
      </c>
      <c r="I4" s="49">
        <v>8</v>
      </c>
      <c r="J4" s="49">
        <v>528</v>
      </c>
      <c r="K4" s="49">
        <v>5077</v>
      </c>
      <c r="L4" s="49">
        <v>2457318</v>
      </c>
      <c r="M4" s="49">
        <v>484</v>
      </c>
      <c r="N4" s="49">
        <v>75.7</v>
      </c>
      <c r="O4" s="49">
        <v>311</v>
      </c>
      <c r="P4" s="49">
        <v>411</v>
      </c>
      <c r="Q4" s="49">
        <v>97.5</v>
      </c>
      <c r="R4" s="49">
        <v>196</v>
      </c>
      <c r="S4" s="49">
        <v>201</v>
      </c>
      <c r="T4" s="49">
        <v>134.9</v>
      </c>
      <c r="U4" s="49">
        <v>2559685</v>
      </c>
      <c r="V4" s="49">
        <v>1897780</v>
      </c>
      <c r="W4" s="49">
        <v>0.6</v>
      </c>
      <c r="X4" s="49">
        <v>1</v>
      </c>
      <c r="Y4" s="49">
        <v>171</v>
      </c>
      <c r="Z4" s="49">
        <v>6404</v>
      </c>
      <c r="AA4" s="49">
        <v>1018227</v>
      </c>
      <c r="AB4" s="49">
        <v>159</v>
      </c>
      <c r="AC4" s="49">
        <v>74.5</v>
      </c>
      <c r="AD4" s="49">
        <v>120</v>
      </c>
      <c r="AE4" s="49">
        <v>161</v>
      </c>
      <c r="AF4" s="49">
        <v>76.7</v>
      </c>
      <c r="AG4" s="49">
        <v>69</v>
      </c>
      <c r="AH4" s="49">
        <v>90</v>
      </c>
      <c r="AI4" s="49">
        <v>3773</v>
      </c>
      <c r="AJ4" s="49">
        <v>275454</v>
      </c>
      <c r="AK4" s="49">
        <v>73</v>
      </c>
      <c r="AL4" s="49">
        <v>6</v>
      </c>
      <c r="AM4" s="49">
        <v>5</v>
      </c>
      <c r="AN4" s="49">
        <v>84</v>
      </c>
      <c r="AO4" s="49">
        <v>3869</v>
      </c>
      <c r="AP4" s="49">
        <v>297949</v>
      </c>
      <c r="AQ4" s="49">
        <v>77</v>
      </c>
      <c r="AR4" s="49">
        <v>2007</v>
      </c>
      <c r="AS4" s="48"/>
      <c r="AT4" s="50">
        <v>39722.51715277778</v>
      </c>
      <c r="AU4" s="50">
        <v>39722.51715277778</v>
      </c>
    </row>
    <row r="5" spans="1:47" ht="12.75">
      <c r="A5" s="48" t="s">
        <v>292</v>
      </c>
      <c r="B5" s="49">
        <v>85.7</v>
      </c>
      <c r="C5" s="49">
        <v>2606</v>
      </c>
      <c r="D5" s="49">
        <v>3042</v>
      </c>
      <c r="E5" s="49">
        <v>4789</v>
      </c>
      <c r="F5" s="49">
        <v>13225992</v>
      </c>
      <c r="G5" s="49">
        <v>2762</v>
      </c>
      <c r="H5" s="49">
        <v>1.8</v>
      </c>
      <c r="I5" s="49">
        <v>50</v>
      </c>
      <c r="J5" s="49">
        <v>2734</v>
      </c>
      <c r="K5" s="49">
        <v>5176</v>
      </c>
      <c r="L5" s="49">
        <v>12923465</v>
      </c>
      <c r="M5" s="49">
        <v>2497</v>
      </c>
      <c r="N5" s="49">
        <v>12.9</v>
      </c>
      <c r="O5" s="49">
        <v>113</v>
      </c>
      <c r="P5" s="49">
        <v>879</v>
      </c>
      <c r="Q5" s="49">
        <v>90.5</v>
      </c>
      <c r="R5" s="49">
        <v>993</v>
      </c>
      <c r="S5" s="49">
        <v>1097</v>
      </c>
      <c r="T5" s="49">
        <v>105.7</v>
      </c>
      <c r="U5" s="49">
        <v>14090383</v>
      </c>
      <c r="V5" s="49">
        <v>13334901</v>
      </c>
      <c r="W5" s="49">
        <v>2.7</v>
      </c>
      <c r="X5" s="49">
        <v>44</v>
      </c>
      <c r="Y5" s="49">
        <v>1604</v>
      </c>
      <c r="Z5" s="49">
        <v>6990</v>
      </c>
      <c r="AA5" s="49">
        <v>10582957</v>
      </c>
      <c r="AB5" s="49">
        <v>1514</v>
      </c>
      <c r="AC5" s="49">
        <v>20.5</v>
      </c>
      <c r="AD5" s="49">
        <v>108</v>
      </c>
      <c r="AE5" s="49">
        <v>526</v>
      </c>
      <c r="AF5" s="49">
        <v>78.1</v>
      </c>
      <c r="AG5" s="49">
        <v>225</v>
      </c>
      <c r="AH5" s="49">
        <v>288</v>
      </c>
      <c r="AI5" s="49">
        <v>4944</v>
      </c>
      <c r="AJ5" s="49">
        <v>1260845</v>
      </c>
      <c r="AK5" s="49">
        <v>255</v>
      </c>
      <c r="AL5" s="49">
        <v>2.1</v>
      </c>
      <c r="AM5" s="49">
        <v>4</v>
      </c>
      <c r="AN5" s="49">
        <v>188</v>
      </c>
      <c r="AO5" s="49">
        <v>3332</v>
      </c>
      <c r="AP5" s="49">
        <v>579723</v>
      </c>
      <c r="AQ5" s="49">
        <v>174</v>
      </c>
      <c r="AR5" s="49">
        <v>2007</v>
      </c>
      <c r="AS5" s="48"/>
      <c r="AT5" s="50">
        <v>39708.61474537037</v>
      </c>
      <c r="AU5" s="50">
        <v>39708.61474537037</v>
      </c>
    </row>
    <row r="6" spans="1:47" ht="12.75">
      <c r="A6" s="48" t="s">
        <v>293</v>
      </c>
      <c r="B6" s="49">
        <v>83</v>
      </c>
      <c r="C6" s="49">
        <v>18181</v>
      </c>
      <c r="D6" s="49">
        <v>21918</v>
      </c>
      <c r="E6" s="49">
        <v>6487</v>
      </c>
      <c r="F6" s="49">
        <v>136563821</v>
      </c>
      <c r="G6" s="49">
        <v>21051</v>
      </c>
      <c r="H6" s="49">
        <v>4.3</v>
      </c>
      <c r="I6" s="49">
        <v>552</v>
      </c>
      <c r="J6" s="49">
        <v>12899</v>
      </c>
      <c r="K6" s="49">
        <v>6022</v>
      </c>
      <c r="L6" s="49">
        <v>74942287</v>
      </c>
      <c r="M6" s="49">
        <v>12445</v>
      </c>
      <c r="N6" s="49">
        <v>41.8</v>
      </c>
      <c r="O6" s="49">
        <v>5417</v>
      </c>
      <c r="P6" s="49">
        <v>12954</v>
      </c>
      <c r="Q6" s="49">
        <v>84.2</v>
      </c>
      <c r="R6" s="49">
        <v>8304</v>
      </c>
      <c r="S6" s="49">
        <v>9858</v>
      </c>
      <c r="T6" s="49">
        <v>136.2</v>
      </c>
      <c r="U6" s="49">
        <v>166841836</v>
      </c>
      <c r="V6" s="49">
        <v>122467813</v>
      </c>
      <c r="W6" s="49">
        <v>2.3</v>
      </c>
      <c r="X6" s="49">
        <v>209</v>
      </c>
      <c r="Y6" s="49">
        <v>9248</v>
      </c>
      <c r="Z6" s="49">
        <v>7919</v>
      </c>
      <c r="AA6" s="49">
        <v>73373853</v>
      </c>
      <c r="AB6" s="49">
        <v>9265</v>
      </c>
      <c r="AC6" s="49">
        <v>40</v>
      </c>
      <c r="AD6" s="49">
        <v>3697</v>
      </c>
      <c r="AE6" s="49">
        <v>9248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9">
        <v>2007</v>
      </c>
      <c r="AS6" s="48"/>
      <c r="AT6" s="50">
        <v>39696.89256944445</v>
      </c>
      <c r="AU6" s="50">
        <v>39696.89256944445</v>
      </c>
    </row>
    <row r="7" spans="1:47" ht="12.75">
      <c r="A7" s="48" t="s">
        <v>294</v>
      </c>
      <c r="B7" s="49">
        <v>82.7</v>
      </c>
      <c r="C7" s="49">
        <v>1853</v>
      </c>
      <c r="D7" s="49">
        <v>2241</v>
      </c>
      <c r="E7" s="49">
        <v>6344</v>
      </c>
      <c r="F7" s="49">
        <v>12872156</v>
      </c>
      <c r="G7" s="49">
        <v>2029</v>
      </c>
      <c r="H7" s="49">
        <v>3.8</v>
      </c>
      <c r="I7" s="49">
        <v>62</v>
      </c>
      <c r="J7" s="49">
        <v>1629</v>
      </c>
      <c r="K7" s="49">
        <v>6011</v>
      </c>
      <c r="L7" s="49">
        <v>8992384</v>
      </c>
      <c r="M7" s="49">
        <v>1496</v>
      </c>
      <c r="N7" s="49">
        <v>53.9</v>
      </c>
      <c r="O7" s="49">
        <v>577</v>
      </c>
      <c r="P7" s="49">
        <v>1071</v>
      </c>
      <c r="Q7" s="49">
        <v>87.9</v>
      </c>
      <c r="R7" s="49">
        <v>929</v>
      </c>
      <c r="S7" s="49">
        <v>1057</v>
      </c>
      <c r="T7" s="49">
        <v>106.2</v>
      </c>
      <c r="U7" s="49">
        <v>14210305</v>
      </c>
      <c r="V7" s="49">
        <v>13379119</v>
      </c>
      <c r="W7" s="49">
        <v>2.2</v>
      </c>
      <c r="X7" s="49">
        <v>18</v>
      </c>
      <c r="Y7" s="49">
        <v>831</v>
      </c>
      <c r="Z7" s="49">
        <v>7602</v>
      </c>
      <c r="AA7" s="49">
        <v>5914370</v>
      </c>
      <c r="AB7" s="49">
        <v>778</v>
      </c>
      <c r="AC7" s="49">
        <v>42.2</v>
      </c>
      <c r="AD7" s="49">
        <v>227</v>
      </c>
      <c r="AE7" s="49">
        <v>538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9">
        <v>2007</v>
      </c>
      <c r="AS7" s="48"/>
      <c r="AT7" s="50">
        <v>39721.71586805556</v>
      </c>
      <c r="AU7" s="50">
        <v>39721.71586805556</v>
      </c>
    </row>
    <row r="8" spans="1:47" ht="12.75">
      <c r="A8" s="48" t="s">
        <v>295</v>
      </c>
      <c r="B8" s="49">
        <v>85.7</v>
      </c>
      <c r="C8" s="49">
        <v>557</v>
      </c>
      <c r="D8" s="49">
        <v>650</v>
      </c>
      <c r="E8" s="49">
        <v>5934</v>
      </c>
      <c r="F8" s="49">
        <v>3649388</v>
      </c>
      <c r="G8" s="49">
        <v>615</v>
      </c>
      <c r="H8" s="49">
        <v>1.9</v>
      </c>
      <c r="I8" s="49">
        <v>8</v>
      </c>
      <c r="J8" s="49">
        <v>421</v>
      </c>
      <c r="K8" s="49">
        <v>5234</v>
      </c>
      <c r="L8" s="49">
        <v>2146096</v>
      </c>
      <c r="M8" s="49">
        <v>410</v>
      </c>
      <c r="N8" s="49">
        <v>48.3</v>
      </c>
      <c r="O8" s="49">
        <v>142</v>
      </c>
      <c r="P8" s="49">
        <v>294</v>
      </c>
      <c r="Q8" s="49">
        <v>91.4</v>
      </c>
      <c r="R8" s="49">
        <v>597</v>
      </c>
      <c r="S8" s="49">
        <v>653</v>
      </c>
      <c r="T8" s="49">
        <v>103.1</v>
      </c>
      <c r="U8" s="49">
        <v>10162484</v>
      </c>
      <c r="V8" s="49">
        <v>9856034</v>
      </c>
      <c r="W8" s="49">
        <v>1.2</v>
      </c>
      <c r="X8" s="49">
        <v>8</v>
      </c>
      <c r="Y8" s="49">
        <v>656</v>
      </c>
      <c r="Z8" s="49">
        <v>8166</v>
      </c>
      <c r="AA8" s="49">
        <v>5095290</v>
      </c>
      <c r="AB8" s="49">
        <v>624</v>
      </c>
      <c r="AC8" s="49">
        <v>55.4</v>
      </c>
      <c r="AD8" s="49">
        <v>267</v>
      </c>
      <c r="AE8" s="49">
        <v>482</v>
      </c>
      <c r="AF8" s="49">
        <v>89.8</v>
      </c>
      <c r="AG8" s="49">
        <v>150</v>
      </c>
      <c r="AH8" s="49">
        <v>167</v>
      </c>
      <c r="AI8" s="49">
        <v>4435</v>
      </c>
      <c r="AJ8" s="49">
        <v>638631</v>
      </c>
      <c r="AK8" s="49">
        <v>144</v>
      </c>
      <c r="AL8" s="49">
        <v>5.2</v>
      </c>
      <c r="AM8" s="49">
        <v>6</v>
      </c>
      <c r="AN8" s="49">
        <v>115</v>
      </c>
      <c r="AO8" s="49">
        <v>2851</v>
      </c>
      <c r="AP8" s="49">
        <v>282222</v>
      </c>
      <c r="AQ8" s="49">
        <v>99</v>
      </c>
      <c r="AR8" s="49">
        <v>2007</v>
      </c>
      <c r="AS8" s="48"/>
      <c r="AT8" s="50">
        <v>39717.63861111111</v>
      </c>
      <c r="AU8" s="50">
        <v>39717.63861111111</v>
      </c>
    </row>
    <row r="9" spans="1:47" ht="12.75">
      <c r="A9" s="48" t="s">
        <v>333</v>
      </c>
      <c r="B9" s="49">
        <v>75.8</v>
      </c>
      <c r="C9" s="49">
        <v>272</v>
      </c>
      <c r="D9" s="49">
        <v>359</v>
      </c>
      <c r="E9" s="49">
        <v>3013</v>
      </c>
      <c r="F9" s="49">
        <v>1069577</v>
      </c>
      <c r="G9" s="49">
        <v>355</v>
      </c>
      <c r="H9" s="49">
        <v>0</v>
      </c>
      <c r="I9" s="49">
        <v>0</v>
      </c>
      <c r="J9" s="49">
        <v>277</v>
      </c>
      <c r="K9" s="49">
        <v>5531</v>
      </c>
      <c r="L9" s="49">
        <v>1520962</v>
      </c>
      <c r="M9" s="49">
        <v>275</v>
      </c>
      <c r="N9" s="49">
        <v>4.5</v>
      </c>
      <c r="O9" s="49">
        <v>6</v>
      </c>
      <c r="P9" s="49">
        <v>132</v>
      </c>
      <c r="Q9" s="49">
        <v>78.4</v>
      </c>
      <c r="R9" s="49">
        <v>58</v>
      </c>
      <c r="S9" s="49">
        <v>74</v>
      </c>
      <c r="T9" s="49">
        <v>103.1</v>
      </c>
      <c r="U9" s="49">
        <v>949725</v>
      </c>
      <c r="V9" s="49">
        <v>921383</v>
      </c>
      <c r="W9" s="49">
        <v>0</v>
      </c>
      <c r="X9" s="49">
        <v>0</v>
      </c>
      <c r="Y9" s="49">
        <v>80</v>
      </c>
      <c r="Z9" s="49">
        <v>6542</v>
      </c>
      <c r="AA9" s="49">
        <v>523382</v>
      </c>
      <c r="AB9" s="49">
        <v>80</v>
      </c>
      <c r="AC9" s="49">
        <v>0</v>
      </c>
      <c r="AD9" s="49">
        <v>0</v>
      </c>
      <c r="AE9" s="49">
        <v>22</v>
      </c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>
        <v>2007</v>
      </c>
      <c r="AS9" s="48"/>
      <c r="AT9" s="50">
        <v>39721.533425925925</v>
      </c>
      <c r="AU9" s="50">
        <v>39721.533425925925</v>
      </c>
    </row>
    <row r="10" spans="1:47" ht="12.75">
      <c r="A10" s="48" t="s">
        <v>296</v>
      </c>
      <c r="B10" s="49">
        <v>83.7</v>
      </c>
      <c r="C10" s="49">
        <v>410</v>
      </c>
      <c r="D10" s="49">
        <v>490</v>
      </c>
      <c r="E10" s="49">
        <v>4340</v>
      </c>
      <c r="F10" s="49">
        <v>2022390</v>
      </c>
      <c r="G10" s="49">
        <v>466</v>
      </c>
      <c r="H10" s="49">
        <v>2.8</v>
      </c>
      <c r="I10" s="49">
        <v>7</v>
      </c>
      <c r="J10" s="49">
        <v>246</v>
      </c>
      <c r="K10" s="49">
        <v>4199</v>
      </c>
      <c r="L10" s="49">
        <v>957319</v>
      </c>
      <c r="M10" s="49">
        <v>228</v>
      </c>
      <c r="N10" s="49">
        <v>55.1</v>
      </c>
      <c r="O10" s="49">
        <v>130</v>
      </c>
      <c r="P10" s="49">
        <v>236</v>
      </c>
      <c r="Q10" s="49">
        <v>89.4</v>
      </c>
      <c r="R10" s="49">
        <v>168</v>
      </c>
      <c r="S10" s="49">
        <v>188</v>
      </c>
      <c r="T10" s="49">
        <v>106.5</v>
      </c>
      <c r="U10" s="49">
        <v>2206617</v>
      </c>
      <c r="V10" s="49">
        <v>2072532</v>
      </c>
      <c r="W10" s="49">
        <v>2.1</v>
      </c>
      <c r="X10" s="49">
        <v>3</v>
      </c>
      <c r="Y10" s="49">
        <v>142</v>
      </c>
      <c r="Z10" s="49">
        <v>5829</v>
      </c>
      <c r="AA10" s="49">
        <v>781114</v>
      </c>
      <c r="AB10" s="49">
        <v>134</v>
      </c>
      <c r="AC10" s="49">
        <v>55</v>
      </c>
      <c r="AD10" s="49">
        <v>71</v>
      </c>
      <c r="AE10" s="49">
        <v>129</v>
      </c>
      <c r="AF10" s="49">
        <v>81.5</v>
      </c>
      <c r="AG10" s="49">
        <v>22</v>
      </c>
      <c r="AH10" s="49">
        <v>27</v>
      </c>
      <c r="AI10" s="49">
        <v>2749</v>
      </c>
      <c r="AJ10" s="49">
        <v>71468</v>
      </c>
      <c r="AK10" s="49">
        <v>26</v>
      </c>
      <c r="AL10" s="49">
        <v>0</v>
      </c>
      <c r="AM10" s="49">
        <v>0</v>
      </c>
      <c r="AN10" s="49">
        <v>21</v>
      </c>
      <c r="AO10" s="49">
        <v>2664</v>
      </c>
      <c r="AP10" s="49">
        <v>53277</v>
      </c>
      <c r="AQ10" s="49">
        <v>20</v>
      </c>
      <c r="AR10" s="49">
        <v>2007</v>
      </c>
      <c r="AS10" s="48"/>
      <c r="AT10" s="50">
        <v>39713.932708333334</v>
      </c>
      <c r="AU10" s="50">
        <v>39713.932708333334</v>
      </c>
    </row>
    <row r="11" spans="1:47" ht="12.75">
      <c r="A11" s="48" t="s">
        <v>297</v>
      </c>
      <c r="B11" s="49">
        <v>88.7</v>
      </c>
      <c r="C11" s="49">
        <v>13739</v>
      </c>
      <c r="D11" s="49">
        <v>15484</v>
      </c>
      <c r="E11" s="49">
        <v>4555</v>
      </c>
      <c r="F11" s="49">
        <v>66810117</v>
      </c>
      <c r="G11" s="49">
        <v>14667</v>
      </c>
      <c r="H11" s="49">
        <v>3.3</v>
      </c>
      <c r="I11" s="49">
        <v>146</v>
      </c>
      <c r="J11" s="49">
        <v>4447</v>
      </c>
      <c r="K11" s="49">
        <v>6060</v>
      </c>
      <c r="L11" s="49">
        <v>25579951</v>
      </c>
      <c r="M11" s="49">
        <v>4221</v>
      </c>
      <c r="N11" s="49">
        <v>24.1</v>
      </c>
      <c r="O11" s="49">
        <v>588</v>
      </c>
      <c r="P11" s="49">
        <v>2442</v>
      </c>
      <c r="Q11" s="49">
        <v>89.6</v>
      </c>
      <c r="R11" s="49">
        <v>3176</v>
      </c>
      <c r="S11" s="49">
        <v>3546</v>
      </c>
      <c r="T11" s="49">
        <v>115.9</v>
      </c>
      <c r="U11" s="49">
        <v>48820784</v>
      </c>
      <c r="V11" s="49">
        <v>42122338</v>
      </c>
      <c r="W11" s="49">
        <v>3.3</v>
      </c>
      <c r="X11" s="49">
        <v>86</v>
      </c>
      <c r="Y11" s="49">
        <v>2573</v>
      </c>
      <c r="Z11" s="49">
        <v>8210</v>
      </c>
      <c r="AA11" s="49">
        <v>19645710</v>
      </c>
      <c r="AB11" s="49">
        <v>2393</v>
      </c>
      <c r="AC11" s="49">
        <v>20.6</v>
      </c>
      <c r="AD11" s="49">
        <v>322</v>
      </c>
      <c r="AE11" s="49">
        <v>1565</v>
      </c>
      <c r="AF11" s="49">
        <v>78.6</v>
      </c>
      <c r="AG11" s="49">
        <v>1097</v>
      </c>
      <c r="AH11" s="49">
        <v>1395</v>
      </c>
      <c r="AI11" s="49">
        <v>3140</v>
      </c>
      <c r="AJ11" s="49">
        <v>4050530</v>
      </c>
      <c r="AK11" s="49">
        <v>1290</v>
      </c>
      <c r="AL11" s="49">
        <v>3</v>
      </c>
      <c r="AM11" s="49">
        <v>19</v>
      </c>
      <c r="AN11" s="49">
        <v>632</v>
      </c>
      <c r="AO11" s="49">
        <v>3108</v>
      </c>
      <c r="AP11" s="49">
        <v>1864598</v>
      </c>
      <c r="AQ11" s="49">
        <v>600</v>
      </c>
      <c r="AR11" s="49">
        <v>2007</v>
      </c>
      <c r="AS11" s="48"/>
      <c r="AT11" s="50">
        <v>39716.538773148146</v>
      </c>
      <c r="AU11" s="50">
        <v>39716.538773148146</v>
      </c>
    </row>
    <row r="12" spans="1:47" ht="12.75">
      <c r="A12" s="48" t="s">
        <v>298</v>
      </c>
      <c r="B12" s="49">
        <v>85.6</v>
      </c>
      <c r="C12" s="49">
        <v>1816</v>
      </c>
      <c r="D12" s="49">
        <v>2121</v>
      </c>
      <c r="E12" s="49">
        <v>5941</v>
      </c>
      <c r="F12" s="49">
        <v>12516822</v>
      </c>
      <c r="G12" s="49">
        <v>2107</v>
      </c>
      <c r="H12" s="49">
        <v>2.7</v>
      </c>
      <c r="I12" s="49">
        <v>46</v>
      </c>
      <c r="J12" s="49">
        <v>1689</v>
      </c>
      <c r="K12" s="49">
        <v>5301</v>
      </c>
      <c r="L12" s="49">
        <v>8932359</v>
      </c>
      <c r="M12" s="49">
        <v>1685</v>
      </c>
      <c r="N12" s="49">
        <v>72.3</v>
      </c>
      <c r="O12" s="49">
        <v>771</v>
      </c>
      <c r="P12" s="49">
        <v>1066</v>
      </c>
      <c r="Q12" s="49">
        <v>91.5</v>
      </c>
      <c r="R12" s="49">
        <v>1416</v>
      </c>
      <c r="S12" s="49">
        <v>1548</v>
      </c>
      <c r="T12" s="49">
        <v>117.5</v>
      </c>
      <c r="U12" s="49">
        <v>21435647</v>
      </c>
      <c r="V12" s="49">
        <v>18242474</v>
      </c>
      <c r="W12" s="49">
        <v>7</v>
      </c>
      <c r="X12" s="49">
        <v>100</v>
      </c>
      <c r="Y12" s="49">
        <v>1437</v>
      </c>
      <c r="Z12" s="49">
        <v>6777</v>
      </c>
      <c r="AA12" s="49">
        <v>9698194</v>
      </c>
      <c r="AB12" s="49">
        <v>1431</v>
      </c>
      <c r="AC12" s="49">
        <v>71.5</v>
      </c>
      <c r="AD12" s="49">
        <v>827</v>
      </c>
      <c r="AE12" s="49">
        <v>1157</v>
      </c>
      <c r="AF12" s="49">
        <v>77.3</v>
      </c>
      <c r="AG12" s="49">
        <v>279</v>
      </c>
      <c r="AH12" s="49">
        <v>361</v>
      </c>
      <c r="AI12" s="49">
        <v>3768</v>
      </c>
      <c r="AJ12" s="49">
        <v>1345023</v>
      </c>
      <c r="AK12" s="49">
        <v>357</v>
      </c>
      <c r="AL12" s="49">
        <v>2.7</v>
      </c>
      <c r="AM12" s="49">
        <v>7</v>
      </c>
      <c r="AN12" s="49">
        <v>260</v>
      </c>
      <c r="AO12" s="49">
        <v>2524</v>
      </c>
      <c r="AP12" s="49">
        <v>656151</v>
      </c>
      <c r="AQ12" s="49">
        <v>260</v>
      </c>
      <c r="AR12" s="49">
        <v>2007</v>
      </c>
      <c r="AS12" s="48"/>
      <c r="AT12" s="50">
        <v>39715.75880787037</v>
      </c>
      <c r="AU12" s="50">
        <v>39715.75880787037</v>
      </c>
    </row>
    <row r="13" spans="1:47" ht="12.75">
      <c r="A13" s="48" t="s">
        <v>299</v>
      </c>
      <c r="B13" s="49">
        <v>82.7</v>
      </c>
      <c r="C13" s="49">
        <v>224</v>
      </c>
      <c r="D13" s="49">
        <v>271</v>
      </c>
      <c r="E13" s="49">
        <v>6432</v>
      </c>
      <c r="F13" s="49">
        <v>1697944</v>
      </c>
      <c r="G13" s="49">
        <v>264</v>
      </c>
      <c r="H13" s="49">
        <v>2</v>
      </c>
      <c r="I13" s="49">
        <v>5</v>
      </c>
      <c r="J13" s="49">
        <v>254</v>
      </c>
      <c r="K13" s="49">
        <v>5699</v>
      </c>
      <c r="L13" s="49">
        <v>1436148</v>
      </c>
      <c r="M13" s="49">
        <v>252</v>
      </c>
      <c r="N13" s="49">
        <v>10</v>
      </c>
      <c r="O13" s="49">
        <v>11</v>
      </c>
      <c r="P13" s="49">
        <v>110</v>
      </c>
      <c r="Q13" s="49">
        <v>87.4</v>
      </c>
      <c r="R13" s="49">
        <v>202</v>
      </c>
      <c r="S13" s="49">
        <v>231</v>
      </c>
      <c r="T13" s="49">
        <v>97.9</v>
      </c>
      <c r="U13" s="49">
        <v>3132436</v>
      </c>
      <c r="V13" s="49">
        <v>3199423</v>
      </c>
      <c r="W13" s="49">
        <v>1.7</v>
      </c>
      <c r="X13" s="49">
        <v>4</v>
      </c>
      <c r="Y13" s="49">
        <v>238</v>
      </c>
      <c r="Z13" s="49">
        <v>7311</v>
      </c>
      <c r="AA13" s="49">
        <v>1703578</v>
      </c>
      <c r="AB13" s="49">
        <v>233</v>
      </c>
      <c r="AC13" s="49">
        <v>8.8</v>
      </c>
      <c r="AD13" s="49">
        <v>9</v>
      </c>
      <c r="AE13" s="49">
        <v>102</v>
      </c>
      <c r="AF13" s="49">
        <v>81.8</v>
      </c>
      <c r="AG13" s="49">
        <v>27</v>
      </c>
      <c r="AH13" s="49">
        <v>33</v>
      </c>
      <c r="AI13" s="49">
        <v>5019</v>
      </c>
      <c r="AJ13" s="49">
        <v>165625</v>
      </c>
      <c r="AK13" s="49">
        <v>33</v>
      </c>
      <c r="AL13" s="49">
        <v>0</v>
      </c>
      <c r="AM13" s="49">
        <v>0</v>
      </c>
      <c r="AN13" s="49">
        <v>17</v>
      </c>
      <c r="AO13" s="49">
        <v>1686</v>
      </c>
      <c r="AP13" s="49">
        <v>26977</v>
      </c>
      <c r="AQ13" s="49">
        <v>16</v>
      </c>
      <c r="AR13" s="49">
        <v>2007</v>
      </c>
      <c r="AS13" s="48"/>
      <c r="AT13" s="50">
        <v>39702.58773148148</v>
      </c>
      <c r="AU13" s="50">
        <v>39702.58773148148</v>
      </c>
    </row>
    <row r="14" spans="1:47" ht="12.75">
      <c r="A14" s="48" t="s">
        <v>300</v>
      </c>
      <c r="B14" s="49">
        <v>95.6</v>
      </c>
      <c r="C14" s="49">
        <v>543</v>
      </c>
      <c r="D14" s="49">
        <v>568</v>
      </c>
      <c r="E14" s="49">
        <v>6482</v>
      </c>
      <c r="F14" s="49">
        <v>2942851</v>
      </c>
      <c r="G14" s="49">
        <v>454</v>
      </c>
      <c r="H14" s="49">
        <v>1.4</v>
      </c>
      <c r="I14" s="49">
        <v>5</v>
      </c>
      <c r="J14" s="49">
        <v>363</v>
      </c>
      <c r="K14" s="49">
        <v>4529</v>
      </c>
      <c r="L14" s="49">
        <v>1508052</v>
      </c>
      <c r="M14" s="49">
        <v>333</v>
      </c>
      <c r="N14" s="49">
        <v>47.3</v>
      </c>
      <c r="O14" s="49">
        <v>134</v>
      </c>
      <c r="P14" s="49">
        <v>283</v>
      </c>
      <c r="Q14" s="49">
        <v>99</v>
      </c>
      <c r="R14" s="49">
        <v>676</v>
      </c>
      <c r="S14" s="49">
        <v>683</v>
      </c>
      <c r="T14" s="49">
        <v>100.2</v>
      </c>
      <c r="U14" s="49">
        <v>7778032</v>
      </c>
      <c r="V14" s="49">
        <v>7764644</v>
      </c>
      <c r="W14" s="49">
        <v>3.3</v>
      </c>
      <c r="X14" s="49">
        <v>24</v>
      </c>
      <c r="Y14" s="49">
        <v>723</v>
      </c>
      <c r="Z14" s="49">
        <v>5980</v>
      </c>
      <c r="AA14" s="49">
        <v>4078327</v>
      </c>
      <c r="AB14" s="49">
        <v>682</v>
      </c>
      <c r="AC14" s="49">
        <v>47.9</v>
      </c>
      <c r="AD14" s="49">
        <v>231</v>
      </c>
      <c r="AE14" s="49">
        <v>482</v>
      </c>
      <c r="AF14" s="49">
        <v>96.4</v>
      </c>
      <c r="AG14" s="49">
        <v>185</v>
      </c>
      <c r="AH14" s="49">
        <v>192</v>
      </c>
      <c r="AI14" s="49">
        <v>4208</v>
      </c>
      <c r="AJ14" s="49">
        <v>610219</v>
      </c>
      <c r="AK14" s="49">
        <v>145</v>
      </c>
      <c r="AL14" s="49">
        <v>0.7</v>
      </c>
      <c r="AM14" s="49">
        <v>1</v>
      </c>
      <c r="AN14" s="49">
        <v>147</v>
      </c>
      <c r="AO14" s="49">
        <v>2914</v>
      </c>
      <c r="AP14" s="49">
        <v>384711</v>
      </c>
      <c r="AQ14" s="49">
        <v>132</v>
      </c>
      <c r="AR14" s="49">
        <v>2007</v>
      </c>
      <c r="AS14" s="48"/>
      <c r="AT14" s="50">
        <v>39720.55741898148</v>
      </c>
      <c r="AU14" s="50">
        <v>39720.55741898148</v>
      </c>
    </row>
    <row r="15" spans="1:47" ht="12.75">
      <c r="A15" s="48" t="s">
        <v>334</v>
      </c>
      <c r="B15" s="49">
        <v>92.9</v>
      </c>
      <c r="C15" s="49">
        <v>457</v>
      </c>
      <c r="D15" s="49">
        <v>492</v>
      </c>
      <c r="E15" s="49">
        <v>6794</v>
      </c>
      <c r="F15" s="49">
        <v>3016705</v>
      </c>
      <c r="G15" s="49">
        <v>444</v>
      </c>
      <c r="H15" s="49">
        <v>22</v>
      </c>
      <c r="I15" s="49">
        <v>61</v>
      </c>
      <c r="J15" s="49">
        <v>277</v>
      </c>
      <c r="K15" s="49">
        <v>5084</v>
      </c>
      <c r="L15" s="49">
        <v>1306583</v>
      </c>
      <c r="M15" s="49">
        <v>257</v>
      </c>
      <c r="N15" s="49">
        <v>76.7</v>
      </c>
      <c r="O15" s="49">
        <v>165</v>
      </c>
      <c r="P15" s="49">
        <v>215</v>
      </c>
      <c r="Q15" s="49">
        <v>95.3</v>
      </c>
      <c r="R15" s="49">
        <v>544</v>
      </c>
      <c r="S15" s="49">
        <v>571</v>
      </c>
      <c r="T15" s="49">
        <v>114.8</v>
      </c>
      <c r="U15" s="49">
        <v>6999396</v>
      </c>
      <c r="V15" s="49">
        <v>6094952</v>
      </c>
      <c r="W15" s="49">
        <v>28.9</v>
      </c>
      <c r="X15" s="49">
        <v>119</v>
      </c>
      <c r="Y15" s="49">
        <v>412</v>
      </c>
      <c r="Z15" s="49">
        <v>6434</v>
      </c>
      <c r="AA15" s="49">
        <v>2541551</v>
      </c>
      <c r="AB15" s="49">
        <v>395</v>
      </c>
      <c r="AC15" s="49">
        <v>71.4</v>
      </c>
      <c r="AD15" s="49">
        <v>205</v>
      </c>
      <c r="AE15" s="49">
        <v>287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9">
        <v>2007</v>
      </c>
      <c r="AS15" s="48"/>
      <c r="AT15" s="50">
        <v>39713.625439814816</v>
      </c>
      <c r="AU15" s="50">
        <v>39713.625439814816</v>
      </c>
    </row>
    <row r="16" spans="1:47" s="61" customFormat="1" ht="12.75">
      <c r="A16" s="90" t="s">
        <v>301</v>
      </c>
      <c r="B16" s="89">
        <v>82.3</v>
      </c>
      <c r="C16" s="89">
        <v>3719</v>
      </c>
      <c r="D16" s="89">
        <v>4519</v>
      </c>
      <c r="E16" s="89">
        <v>5817.9</v>
      </c>
      <c r="F16" s="89">
        <v>24382906</v>
      </c>
      <c r="G16" s="89">
        <v>4191</v>
      </c>
      <c r="H16" s="89">
        <v>6.6</v>
      </c>
      <c r="I16" s="89">
        <v>200</v>
      </c>
      <c r="J16" s="89">
        <v>3050</v>
      </c>
      <c r="K16" s="89">
        <v>5192</v>
      </c>
      <c r="L16" s="89">
        <v>14968462</v>
      </c>
      <c r="M16" s="89">
        <v>2883</v>
      </c>
      <c r="N16" s="89">
        <v>48.7</v>
      </c>
      <c r="O16" s="89">
        <v>722</v>
      </c>
      <c r="P16" s="89">
        <v>1482</v>
      </c>
      <c r="Q16" s="89">
        <v>88.5</v>
      </c>
      <c r="R16" s="89">
        <v>4917</v>
      </c>
      <c r="S16" s="89">
        <v>5558</v>
      </c>
      <c r="T16" s="89">
        <v>105.9</v>
      </c>
      <c r="U16" s="89">
        <v>78799356</v>
      </c>
      <c r="V16" s="89">
        <v>74401900</v>
      </c>
      <c r="W16" s="89">
        <v>4.8</v>
      </c>
      <c r="X16" s="89">
        <v>243</v>
      </c>
      <c r="Y16" s="89">
        <v>5044</v>
      </c>
      <c r="Z16" s="89">
        <v>7778.8</v>
      </c>
      <c r="AA16" s="89">
        <v>37338215</v>
      </c>
      <c r="AB16" s="89">
        <v>4800</v>
      </c>
      <c r="AC16" s="89">
        <v>55</v>
      </c>
      <c r="AD16" s="89">
        <v>1603</v>
      </c>
      <c r="AE16" s="89">
        <v>2915</v>
      </c>
      <c r="AF16" s="90">
        <v>75.7</v>
      </c>
      <c r="AG16" s="90">
        <v>711</v>
      </c>
      <c r="AH16" s="90">
        <v>939</v>
      </c>
      <c r="AI16" s="94">
        <v>4031.6</v>
      </c>
      <c r="AJ16" s="93">
        <v>3342172</v>
      </c>
      <c r="AK16" s="90">
        <v>829</v>
      </c>
      <c r="AL16" s="90">
        <v>2.1</v>
      </c>
      <c r="AM16" s="90">
        <v>15</v>
      </c>
      <c r="AN16" s="90">
        <v>719</v>
      </c>
      <c r="AO16" s="94">
        <v>2818.7</v>
      </c>
      <c r="AP16" s="93">
        <v>1809608</v>
      </c>
      <c r="AQ16" s="90">
        <v>642</v>
      </c>
      <c r="AR16" s="89">
        <v>2007</v>
      </c>
      <c r="AS16" s="90"/>
      <c r="AT16" s="92">
        <v>39715.672997685186</v>
      </c>
      <c r="AU16" s="92">
        <v>39715.672997685186</v>
      </c>
    </row>
    <row r="17" spans="1:47" ht="12.75">
      <c r="A17" s="48" t="s">
        <v>302</v>
      </c>
      <c r="B17" s="49">
        <v>85.8</v>
      </c>
      <c r="C17" s="49">
        <v>2181</v>
      </c>
      <c r="D17" s="49">
        <v>2542</v>
      </c>
      <c r="E17" s="49">
        <v>4473</v>
      </c>
      <c r="F17" s="49">
        <v>10650941</v>
      </c>
      <c r="G17" s="49">
        <v>2381</v>
      </c>
      <c r="H17" s="49">
        <v>0.3</v>
      </c>
      <c r="I17" s="49">
        <v>8</v>
      </c>
      <c r="J17" s="49">
        <v>2853</v>
      </c>
      <c r="K17" s="49">
        <v>4803</v>
      </c>
      <c r="L17" s="49">
        <v>13310424</v>
      </c>
      <c r="M17" s="49">
        <v>2771</v>
      </c>
      <c r="N17" s="49">
        <v>56.4</v>
      </c>
      <c r="O17" s="49">
        <v>574</v>
      </c>
      <c r="P17" s="49">
        <v>1018</v>
      </c>
      <c r="Q17" s="49">
        <v>92.5</v>
      </c>
      <c r="R17" s="49">
        <v>1589</v>
      </c>
      <c r="S17" s="49">
        <v>1717</v>
      </c>
      <c r="T17" s="49">
        <v>97.3</v>
      </c>
      <c r="U17" s="49">
        <v>22561925</v>
      </c>
      <c r="V17" s="49">
        <v>23180327</v>
      </c>
      <c r="W17" s="49">
        <v>0.3</v>
      </c>
      <c r="X17" s="49">
        <v>5</v>
      </c>
      <c r="Y17" s="49">
        <v>1532</v>
      </c>
      <c r="Z17" s="49">
        <v>7158</v>
      </c>
      <c r="AA17" s="49">
        <v>10587178</v>
      </c>
      <c r="AB17" s="49">
        <v>1479</v>
      </c>
      <c r="AC17" s="49">
        <v>52.3</v>
      </c>
      <c r="AD17" s="49">
        <v>426</v>
      </c>
      <c r="AE17" s="49">
        <v>815</v>
      </c>
      <c r="AF17" s="49">
        <v>78.3</v>
      </c>
      <c r="AG17" s="49">
        <v>579</v>
      </c>
      <c r="AH17" s="49">
        <v>739</v>
      </c>
      <c r="AI17" s="49">
        <v>2652</v>
      </c>
      <c r="AJ17" s="49">
        <v>1846026</v>
      </c>
      <c r="AK17" s="49">
        <v>696</v>
      </c>
      <c r="AL17" s="49">
        <v>0.8</v>
      </c>
      <c r="AM17" s="49">
        <v>4</v>
      </c>
      <c r="AN17" s="49">
        <v>514</v>
      </c>
      <c r="AO17" s="49">
        <v>3152</v>
      </c>
      <c r="AP17" s="49">
        <v>1538351</v>
      </c>
      <c r="AQ17" s="49">
        <v>488</v>
      </c>
      <c r="AR17" s="49">
        <v>2007</v>
      </c>
      <c r="AS17" s="48"/>
      <c r="AT17" s="50">
        <v>39721.43357638889</v>
      </c>
      <c r="AU17" s="50">
        <v>39721.43357638889</v>
      </c>
    </row>
    <row r="18" spans="1:47" ht="12.75">
      <c r="A18" s="48" t="s">
        <v>303</v>
      </c>
      <c r="B18" s="49">
        <v>89</v>
      </c>
      <c r="C18" s="49">
        <v>759</v>
      </c>
      <c r="D18" s="49">
        <v>853</v>
      </c>
      <c r="E18" s="49">
        <v>5571</v>
      </c>
      <c r="F18" s="49">
        <v>4612998</v>
      </c>
      <c r="G18" s="49">
        <v>828</v>
      </c>
      <c r="H18" s="49">
        <v>4</v>
      </c>
      <c r="I18" s="49">
        <v>26</v>
      </c>
      <c r="J18" s="49">
        <v>657</v>
      </c>
      <c r="K18" s="49">
        <v>5389</v>
      </c>
      <c r="L18" s="49">
        <v>3389534</v>
      </c>
      <c r="M18" s="49">
        <v>629</v>
      </c>
      <c r="N18" s="49">
        <v>55.7</v>
      </c>
      <c r="O18" s="49">
        <v>258</v>
      </c>
      <c r="P18" s="49">
        <v>463</v>
      </c>
      <c r="Q18" s="49">
        <v>90.9</v>
      </c>
      <c r="R18" s="49">
        <v>321</v>
      </c>
      <c r="S18" s="49">
        <v>353</v>
      </c>
      <c r="T18" s="49">
        <v>111.3</v>
      </c>
      <c r="U18" s="49">
        <v>4814165</v>
      </c>
      <c r="V18" s="49">
        <v>4323564</v>
      </c>
      <c r="W18" s="49">
        <v>4.4</v>
      </c>
      <c r="X18" s="49">
        <v>17</v>
      </c>
      <c r="Y18" s="49">
        <v>386</v>
      </c>
      <c r="Z18" s="49">
        <v>6951</v>
      </c>
      <c r="AA18" s="49">
        <v>2627439</v>
      </c>
      <c r="AB18" s="49">
        <v>378</v>
      </c>
      <c r="AC18" s="49">
        <v>62.6</v>
      </c>
      <c r="AD18" s="49">
        <v>181</v>
      </c>
      <c r="AE18" s="49">
        <v>289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>
        <v>2007</v>
      </c>
      <c r="AS18" s="48"/>
      <c r="AT18" s="50">
        <v>39721.9675</v>
      </c>
      <c r="AU18" s="50">
        <v>39721.9675</v>
      </c>
    </row>
    <row r="19" spans="1:47" ht="12.75">
      <c r="A19" s="48" t="s">
        <v>304</v>
      </c>
      <c r="B19" s="49">
        <v>88.8</v>
      </c>
      <c r="C19" s="49">
        <v>2329</v>
      </c>
      <c r="D19" s="49">
        <v>2623</v>
      </c>
      <c r="E19" s="49">
        <v>6734</v>
      </c>
      <c r="F19" s="49">
        <v>16188154</v>
      </c>
      <c r="G19" s="49">
        <v>2404</v>
      </c>
      <c r="H19" s="49">
        <v>0.5</v>
      </c>
      <c r="I19" s="49">
        <v>10</v>
      </c>
      <c r="J19" s="49">
        <v>1899</v>
      </c>
      <c r="K19" s="49">
        <v>7090</v>
      </c>
      <c r="L19" s="49">
        <v>12697777</v>
      </c>
      <c r="M19" s="49">
        <v>1791</v>
      </c>
      <c r="N19" s="49">
        <v>17.9</v>
      </c>
      <c r="O19" s="49">
        <v>283</v>
      </c>
      <c r="P19" s="49">
        <v>1577</v>
      </c>
      <c r="Q19" s="49">
        <v>89.3</v>
      </c>
      <c r="R19" s="49">
        <v>1264</v>
      </c>
      <c r="S19" s="49">
        <v>1415</v>
      </c>
      <c r="T19" s="49">
        <v>109.8</v>
      </c>
      <c r="U19" s="49">
        <v>16670116</v>
      </c>
      <c r="V19" s="49">
        <v>15184873</v>
      </c>
      <c r="W19" s="49">
        <v>1</v>
      </c>
      <c r="X19" s="49">
        <v>14</v>
      </c>
      <c r="Y19" s="49">
        <v>1458</v>
      </c>
      <c r="Z19" s="49">
        <v>5968</v>
      </c>
      <c r="AA19" s="49">
        <v>8164348</v>
      </c>
      <c r="AB19" s="49">
        <v>1368</v>
      </c>
      <c r="AC19" s="49">
        <v>25.1</v>
      </c>
      <c r="AD19" s="49">
        <v>194</v>
      </c>
      <c r="AE19" s="49">
        <v>772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>
        <v>2007</v>
      </c>
      <c r="AS19" s="48"/>
      <c r="AT19" s="50">
        <v>39707.447650462964</v>
      </c>
      <c r="AU19" s="50">
        <v>39707.447650462964</v>
      </c>
    </row>
    <row r="20" spans="1:47" ht="12.75">
      <c r="A20" s="48" t="s">
        <v>305</v>
      </c>
      <c r="B20" s="49">
        <v>84</v>
      </c>
      <c r="C20" s="49">
        <v>19457</v>
      </c>
      <c r="D20" s="49">
        <v>23172</v>
      </c>
      <c r="E20" s="49">
        <v>2127</v>
      </c>
      <c r="F20" s="49">
        <v>48982332</v>
      </c>
      <c r="G20" s="49">
        <v>23031</v>
      </c>
      <c r="H20" s="49">
        <v>0</v>
      </c>
      <c r="I20" s="49">
        <v>1</v>
      </c>
      <c r="J20" s="49">
        <v>49598</v>
      </c>
      <c r="K20" s="49">
        <v>5082</v>
      </c>
      <c r="L20" s="49">
        <v>251970982</v>
      </c>
      <c r="M20" s="49">
        <v>49577</v>
      </c>
      <c r="N20" s="49">
        <v>2</v>
      </c>
      <c r="O20" s="49">
        <v>41</v>
      </c>
      <c r="P20" s="49">
        <v>2009</v>
      </c>
      <c r="Q20" s="49">
        <v>85.6</v>
      </c>
      <c r="R20" s="49">
        <v>876</v>
      </c>
      <c r="S20" s="49">
        <v>1023</v>
      </c>
      <c r="T20" s="49">
        <v>101.8</v>
      </c>
      <c r="U20" s="49">
        <v>10897334</v>
      </c>
      <c r="V20" s="49">
        <v>10707080</v>
      </c>
      <c r="W20" s="49">
        <v>0</v>
      </c>
      <c r="X20" s="49">
        <v>0</v>
      </c>
      <c r="Y20" s="49">
        <v>1486</v>
      </c>
      <c r="Z20" s="49">
        <v>9481</v>
      </c>
      <c r="AA20" s="49">
        <v>14069158</v>
      </c>
      <c r="AB20" s="49">
        <v>1484</v>
      </c>
      <c r="AC20" s="49">
        <v>2.6</v>
      </c>
      <c r="AD20" s="49">
        <v>10</v>
      </c>
      <c r="AE20" s="49">
        <v>391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>
        <v>2007</v>
      </c>
      <c r="AS20" s="48"/>
      <c r="AT20" s="50">
        <v>39720.70496527778</v>
      </c>
      <c r="AU20" s="50">
        <v>39720.70496527778</v>
      </c>
    </row>
    <row r="21" spans="1:47" ht="12.75">
      <c r="A21" s="48" t="s">
        <v>306</v>
      </c>
      <c r="B21" s="49">
        <v>79.2</v>
      </c>
      <c r="C21" s="49">
        <v>1157</v>
      </c>
      <c r="D21" s="49">
        <v>1461</v>
      </c>
      <c r="E21" s="49">
        <v>4851</v>
      </c>
      <c r="F21" s="49">
        <v>6058702</v>
      </c>
      <c r="G21" s="49">
        <v>1249</v>
      </c>
      <c r="H21" s="49">
        <v>3.1</v>
      </c>
      <c r="I21" s="49">
        <v>34</v>
      </c>
      <c r="J21" s="49">
        <v>1089</v>
      </c>
      <c r="K21" s="49">
        <v>4560</v>
      </c>
      <c r="L21" s="49">
        <v>4450176</v>
      </c>
      <c r="M21" s="49">
        <v>976</v>
      </c>
      <c r="N21" s="49">
        <v>63.8</v>
      </c>
      <c r="O21" s="49">
        <v>521</v>
      </c>
      <c r="P21" s="49">
        <v>817</v>
      </c>
      <c r="Q21" s="49">
        <v>87</v>
      </c>
      <c r="R21" s="49">
        <v>3065</v>
      </c>
      <c r="S21" s="49">
        <v>3524</v>
      </c>
      <c r="T21" s="49">
        <v>91.6</v>
      </c>
      <c r="U21" s="49">
        <v>50733194</v>
      </c>
      <c r="V21" s="49">
        <v>55390086</v>
      </c>
      <c r="W21" s="49">
        <v>3.5</v>
      </c>
      <c r="X21" s="49">
        <v>105</v>
      </c>
      <c r="Y21" s="49">
        <v>3037</v>
      </c>
      <c r="Z21" s="49">
        <v>7893</v>
      </c>
      <c r="AA21" s="49">
        <v>21950555</v>
      </c>
      <c r="AB21" s="49">
        <v>2781</v>
      </c>
      <c r="AC21" s="49">
        <v>69.2</v>
      </c>
      <c r="AD21" s="49">
        <v>1317</v>
      </c>
      <c r="AE21" s="49">
        <v>1904</v>
      </c>
      <c r="AF21" s="49">
        <v>71</v>
      </c>
      <c r="AG21" s="49">
        <v>238</v>
      </c>
      <c r="AH21" s="49">
        <v>335</v>
      </c>
      <c r="AI21" s="49">
        <v>4339</v>
      </c>
      <c r="AJ21" s="49">
        <v>1024049</v>
      </c>
      <c r="AK21" s="49">
        <v>236</v>
      </c>
      <c r="AL21" s="49">
        <v>5.9</v>
      </c>
      <c r="AM21" s="49">
        <v>13</v>
      </c>
      <c r="AN21" s="49">
        <v>220</v>
      </c>
      <c r="AO21" s="49">
        <v>3327</v>
      </c>
      <c r="AP21" s="49">
        <v>575653</v>
      </c>
      <c r="AQ21" s="49">
        <v>173</v>
      </c>
      <c r="AR21" s="49">
        <v>2007</v>
      </c>
      <c r="AS21" s="48"/>
      <c r="AT21" s="50">
        <v>39714.359444444446</v>
      </c>
      <c r="AU21" s="50">
        <v>39714.359444444446</v>
      </c>
    </row>
    <row r="22" spans="1:47" ht="12.75">
      <c r="A22" s="48" t="s">
        <v>307</v>
      </c>
      <c r="B22" s="49">
        <v>83.8</v>
      </c>
      <c r="C22" s="49">
        <v>1124</v>
      </c>
      <c r="D22" s="49">
        <v>1341</v>
      </c>
      <c r="E22" s="49">
        <v>4726</v>
      </c>
      <c r="F22" s="49">
        <v>5911785</v>
      </c>
      <c r="G22" s="49">
        <v>1251</v>
      </c>
      <c r="H22" s="49">
        <v>2.2</v>
      </c>
      <c r="I22" s="49">
        <v>19</v>
      </c>
      <c r="J22" s="49">
        <v>875</v>
      </c>
      <c r="K22" s="49">
        <v>6134</v>
      </c>
      <c r="L22" s="49">
        <v>5073006</v>
      </c>
      <c r="M22" s="49">
        <v>827</v>
      </c>
      <c r="N22" s="49">
        <v>48.3</v>
      </c>
      <c r="O22" s="49">
        <v>153</v>
      </c>
      <c r="P22" s="49">
        <v>317</v>
      </c>
      <c r="Q22" s="49">
        <v>89.2</v>
      </c>
      <c r="R22" s="49">
        <v>925</v>
      </c>
      <c r="S22" s="49">
        <v>1037</v>
      </c>
      <c r="T22" s="49">
        <v>97.7</v>
      </c>
      <c r="U22" s="49">
        <v>13696967</v>
      </c>
      <c r="V22" s="49">
        <v>14018994</v>
      </c>
      <c r="W22" s="49">
        <v>2.5</v>
      </c>
      <c r="X22" s="49">
        <v>22</v>
      </c>
      <c r="Y22" s="49">
        <v>868</v>
      </c>
      <c r="Z22" s="49">
        <v>7270</v>
      </c>
      <c r="AA22" s="49">
        <v>5902867</v>
      </c>
      <c r="AB22" s="49">
        <v>812</v>
      </c>
      <c r="AC22" s="49">
        <v>44</v>
      </c>
      <c r="AD22" s="49">
        <v>144</v>
      </c>
      <c r="AE22" s="49">
        <v>327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9">
        <v>2007</v>
      </c>
      <c r="AS22" s="48"/>
      <c r="AT22" s="50">
        <v>39716.426412037035</v>
      </c>
      <c r="AU22" s="50">
        <v>39716.426412037035</v>
      </c>
    </row>
    <row r="23" spans="1:47" ht="12.75">
      <c r="A23" s="48" t="s">
        <v>308</v>
      </c>
      <c r="B23" s="49">
        <v>79.7</v>
      </c>
      <c r="C23" s="49">
        <v>278</v>
      </c>
      <c r="D23" s="49">
        <v>349</v>
      </c>
      <c r="E23" s="49">
        <v>4228</v>
      </c>
      <c r="F23" s="49">
        <v>1475633</v>
      </c>
      <c r="G23" s="49">
        <v>349</v>
      </c>
      <c r="H23" s="49">
        <v>1.5</v>
      </c>
      <c r="I23" s="49">
        <v>3</v>
      </c>
      <c r="J23" s="49">
        <v>199</v>
      </c>
      <c r="K23" s="49">
        <v>4331</v>
      </c>
      <c r="L23" s="49">
        <v>861803</v>
      </c>
      <c r="M23" s="49">
        <v>199</v>
      </c>
      <c r="N23" s="49">
        <v>57.5</v>
      </c>
      <c r="O23" s="49">
        <v>92</v>
      </c>
      <c r="P23" s="49">
        <v>160</v>
      </c>
      <c r="Q23" s="49">
        <v>88.1</v>
      </c>
      <c r="R23" s="49">
        <v>494</v>
      </c>
      <c r="S23" s="49">
        <v>561</v>
      </c>
      <c r="T23" s="49">
        <v>109.4</v>
      </c>
      <c r="U23" s="49">
        <v>6710347</v>
      </c>
      <c r="V23" s="49">
        <v>6132708</v>
      </c>
      <c r="W23" s="49">
        <v>2.1</v>
      </c>
      <c r="X23" s="49">
        <v>9</v>
      </c>
      <c r="Y23" s="49">
        <v>434</v>
      </c>
      <c r="Z23" s="49">
        <v>5943</v>
      </c>
      <c r="AA23" s="49">
        <v>2579051</v>
      </c>
      <c r="AB23" s="49">
        <v>434</v>
      </c>
      <c r="AC23" s="49">
        <v>61.7</v>
      </c>
      <c r="AD23" s="49">
        <v>163</v>
      </c>
      <c r="AE23" s="49">
        <v>264</v>
      </c>
      <c r="AF23" s="49">
        <v>67.3</v>
      </c>
      <c r="AG23" s="49">
        <v>74</v>
      </c>
      <c r="AH23" s="49">
        <v>110</v>
      </c>
      <c r="AI23" s="49">
        <v>3647</v>
      </c>
      <c r="AJ23" s="49">
        <v>401163</v>
      </c>
      <c r="AK23" s="49">
        <v>110</v>
      </c>
      <c r="AL23" s="49">
        <v>0</v>
      </c>
      <c r="AM23" s="49">
        <v>0</v>
      </c>
      <c r="AN23" s="49">
        <v>56</v>
      </c>
      <c r="AO23" s="49">
        <v>3567</v>
      </c>
      <c r="AP23" s="49">
        <v>199773</v>
      </c>
      <c r="AQ23" s="49">
        <v>56</v>
      </c>
      <c r="AR23" s="49">
        <v>2007</v>
      </c>
      <c r="AS23" s="48"/>
      <c r="AT23" s="50">
        <v>39720.61177083333</v>
      </c>
      <c r="AU23" s="50">
        <v>39720.61177083333</v>
      </c>
    </row>
    <row r="24" spans="1:47" ht="12.75">
      <c r="A24" s="48" t="s">
        <v>309</v>
      </c>
      <c r="B24" s="49">
        <v>76.4</v>
      </c>
      <c r="C24" s="49">
        <v>4265</v>
      </c>
      <c r="D24" s="49">
        <v>5581</v>
      </c>
      <c r="E24" s="49">
        <v>4610</v>
      </c>
      <c r="F24" s="49">
        <v>21085475</v>
      </c>
      <c r="G24" s="49">
        <v>4574</v>
      </c>
      <c r="H24" s="49">
        <v>4.2</v>
      </c>
      <c r="I24" s="49">
        <v>192</v>
      </c>
      <c r="J24" s="49">
        <v>4549</v>
      </c>
      <c r="K24" s="49">
        <v>4458</v>
      </c>
      <c r="L24" s="49">
        <v>17563358</v>
      </c>
      <c r="M24" s="49">
        <v>3940</v>
      </c>
      <c r="N24" s="49">
        <v>75.5</v>
      </c>
      <c r="O24" s="49">
        <v>1668</v>
      </c>
      <c r="P24" s="49">
        <v>2210</v>
      </c>
      <c r="Q24" s="49">
        <v>85</v>
      </c>
      <c r="R24" s="49">
        <v>4547</v>
      </c>
      <c r="S24" s="49">
        <v>5347</v>
      </c>
      <c r="T24" s="49">
        <v>110.2</v>
      </c>
      <c r="U24" s="49">
        <v>56498638</v>
      </c>
      <c r="V24" s="49">
        <v>51253858</v>
      </c>
      <c r="W24" s="49">
        <v>4.4</v>
      </c>
      <c r="X24" s="49">
        <v>223</v>
      </c>
      <c r="Y24" s="49">
        <v>5123</v>
      </c>
      <c r="Z24" s="49">
        <v>6291</v>
      </c>
      <c r="AA24" s="49">
        <v>28760781</v>
      </c>
      <c r="AB24" s="49">
        <v>4572</v>
      </c>
      <c r="AC24" s="49">
        <v>75.6</v>
      </c>
      <c r="AD24" s="49">
        <v>2208</v>
      </c>
      <c r="AE24" s="49">
        <v>2921</v>
      </c>
      <c r="AF24" s="49">
        <v>69.2</v>
      </c>
      <c r="AG24" s="49">
        <v>873</v>
      </c>
      <c r="AH24" s="49">
        <v>1262</v>
      </c>
      <c r="AI24" s="49">
        <v>3130</v>
      </c>
      <c r="AJ24" s="49">
        <v>2964070</v>
      </c>
      <c r="AK24" s="49">
        <v>947</v>
      </c>
      <c r="AL24" s="49">
        <v>2.1</v>
      </c>
      <c r="AM24" s="49">
        <v>20</v>
      </c>
      <c r="AN24" s="49">
        <v>954</v>
      </c>
      <c r="AO24" s="49">
        <v>2684</v>
      </c>
      <c r="AP24" s="49">
        <v>2090831</v>
      </c>
      <c r="AQ24" s="49">
        <v>779</v>
      </c>
      <c r="AR24" s="49">
        <v>2007</v>
      </c>
      <c r="AS24" s="48"/>
      <c r="AT24" s="50">
        <v>39717.35170138889</v>
      </c>
      <c r="AU24" s="50">
        <v>39717.35170138889</v>
      </c>
    </row>
    <row r="25" spans="1:47" ht="12.75">
      <c r="A25" s="48" t="s">
        <v>310</v>
      </c>
      <c r="B25" s="49">
        <v>85.2</v>
      </c>
      <c r="C25" s="49">
        <v>980</v>
      </c>
      <c r="D25" s="49">
        <v>1150</v>
      </c>
      <c r="E25" s="49">
        <v>5576</v>
      </c>
      <c r="F25" s="49">
        <v>6122364</v>
      </c>
      <c r="G25" s="49">
        <v>1098</v>
      </c>
      <c r="H25" s="49">
        <v>2.9</v>
      </c>
      <c r="I25" s="49">
        <v>26</v>
      </c>
      <c r="J25" s="49">
        <v>903</v>
      </c>
      <c r="K25" s="49">
        <v>4970</v>
      </c>
      <c r="L25" s="49">
        <v>4373907</v>
      </c>
      <c r="M25" s="49">
        <v>880</v>
      </c>
      <c r="N25" s="49">
        <v>71.3</v>
      </c>
      <c r="O25" s="49">
        <v>169</v>
      </c>
      <c r="P25" s="49">
        <v>237</v>
      </c>
      <c r="Q25" s="49">
        <v>91.4</v>
      </c>
      <c r="R25" s="49">
        <v>1719</v>
      </c>
      <c r="S25" s="49">
        <v>1881</v>
      </c>
      <c r="T25" s="49">
        <v>92.3</v>
      </c>
      <c r="U25" s="49">
        <v>29499674</v>
      </c>
      <c r="V25" s="49">
        <v>31970702</v>
      </c>
      <c r="W25" s="49">
        <v>2.5</v>
      </c>
      <c r="X25" s="49">
        <v>42</v>
      </c>
      <c r="Y25" s="49">
        <v>1683</v>
      </c>
      <c r="Z25" s="49">
        <v>8607</v>
      </c>
      <c r="AA25" s="49">
        <v>14106736</v>
      </c>
      <c r="AB25" s="49">
        <v>1639</v>
      </c>
      <c r="AC25" s="49">
        <v>75.3</v>
      </c>
      <c r="AD25" s="49">
        <v>277</v>
      </c>
      <c r="AE25" s="49">
        <v>368</v>
      </c>
      <c r="AF25" s="49">
        <v>83.7</v>
      </c>
      <c r="AG25" s="49">
        <v>267</v>
      </c>
      <c r="AH25" s="49">
        <v>319</v>
      </c>
      <c r="AI25" s="49">
        <v>4429</v>
      </c>
      <c r="AJ25" s="49">
        <v>1244620</v>
      </c>
      <c r="AK25" s="49">
        <v>281</v>
      </c>
      <c r="AL25" s="49">
        <v>2.5</v>
      </c>
      <c r="AM25" s="49">
        <v>6</v>
      </c>
      <c r="AN25" s="49">
        <v>243</v>
      </c>
      <c r="AO25" s="49">
        <v>3247</v>
      </c>
      <c r="AP25" s="49">
        <v>720843</v>
      </c>
      <c r="AQ25" s="49">
        <v>222</v>
      </c>
      <c r="AR25" s="49">
        <v>2007</v>
      </c>
      <c r="AS25" s="48"/>
      <c r="AT25" s="50">
        <v>39699.484456018516</v>
      </c>
      <c r="AU25" s="50">
        <v>39699.484456018516</v>
      </c>
    </row>
    <row r="26" spans="1:47" ht="12.75">
      <c r="A26" s="48" t="s">
        <v>311</v>
      </c>
      <c r="B26" s="49">
        <v>79.9</v>
      </c>
      <c r="C26" s="49">
        <v>2727</v>
      </c>
      <c r="D26" s="49">
        <v>3413</v>
      </c>
      <c r="E26" s="49">
        <v>4954</v>
      </c>
      <c r="F26" s="49">
        <v>14336504</v>
      </c>
      <c r="G26" s="49">
        <v>2894</v>
      </c>
      <c r="H26" s="49">
        <v>0</v>
      </c>
      <c r="I26" s="49">
        <v>0</v>
      </c>
      <c r="J26" s="49">
        <v>2671</v>
      </c>
      <c r="K26" s="49">
        <v>4720</v>
      </c>
      <c r="L26" s="49">
        <v>11512067</v>
      </c>
      <c r="M26" s="49">
        <v>2439</v>
      </c>
      <c r="N26" s="49">
        <v>0</v>
      </c>
      <c r="O26" s="49">
        <v>0</v>
      </c>
      <c r="P26" s="49">
        <v>1</v>
      </c>
      <c r="Q26" s="49">
        <v>84.1</v>
      </c>
      <c r="R26" s="49">
        <v>2043</v>
      </c>
      <c r="S26" s="49">
        <v>2428</v>
      </c>
      <c r="T26" s="49">
        <v>5498.8</v>
      </c>
      <c r="U26" s="49">
        <v>28466073</v>
      </c>
      <c r="V26" s="49">
        <v>517674</v>
      </c>
      <c r="W26" s="49">
        <v>0</v>
      </c>
      <c r="X26" s="49">
        <v>0</v>
      </c>
      <c r="Y26" s="49">
        <v>2305</v>
      </c>
      <c r="Z26" s="49">
        <v>6544</v>
      </c>
      <c r="AA26" s="49">
        <v>13944913</v>
      </c>
      <c r="AB26" s="49">
        <v>2131</v>
      </c>
      <c r="AC26" s="49">
        <v>0</v>
      </c>
      <c r="AD26" s="49">
        <v>0</v>
      </c>
      <c r="AE26" s="49">
        <v>1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>
        <v>2007</v>
      </c>
      <c r="AS26" s="48"/>
      <c r="AT26" s="50">
        <v>39722.43236111111</v>
      </c>
      <c r="AU26" s="50">
        <v>39722.43236111111</v>
      </c>
    </row>
    <row r="27" spans="1:47" ht="12.75">
      <c r="A27" s="48" t="s">
        <v>335</v>
      </c>
      <c r="B27" s="49">
        <v>81.4</v>
      </c>
      <c r="C27" s="49">
        <v>22957</v>
      </c>
      <c r="D27" s="49">
        <v>28195</v>
      </c>
      <c r="E27" s="49">
        <v>2503</v>
      </c>
      <c r="F27" s="49">
        <v>68675678</v>
      </c>
      <c r="G27" s="49">
        <v>27432</v>
      </c>
      <c r="H27" s="49">
        <v>0.3</v>
      </c>
      <c r="I27" s="49">
        <v>63</v>
      </c>
      <c r="J27" s="49">
        <v>24442</v>
      </c>
      <c r="K27" s="49">
        <v>3740</v>
      </c>
      <c r="L27" s="49">
        <v>89566872</v>
      </c>
      <c r="M27" s="49">
        <v>23947</v>
      </c>
      <c r="N27" s="49">
        <v>50.4</v>
      </c>
      <c r="O27" s="49">
        <v>703</v>
      </c>
      <c r="P27" s="49">
        <v>1395</v>
      </c>
      <c r="Q27" s="49">
        <v>83.7</v>
      </c>
      <c r="R27" s="49">
        <v>16559</v>
      </c>
      <c r="S27" s="49">
        <v>19786</v>
      </c>
      <c r="T27" s="49">
        <v>122</v>
      </c>
      <c r="U27" s="49">
        <v>176626387</v>
      </c>
      <c r="V27" s="49">
        <v>144751460</v>
      </c>
      <c r="W27" s="49">
        <v>0.3</v>
      </c>
      <c r="X27" s="49">
        <v>61</v>
      </c>
      <c r="Y27" s="49">
        <v>22572</v>
      </c>
      <c r="Z27" s="49">
        <v>4849</v>
      </c>
      <c r="AA27" s="49">
        <v>107870112</v>
      </c>
      <c r="AB27" s="49">
        <v>22244</v>
      </c>
      <c r="AC27" s="49">
        <v>50.5</v>
      </c>
      <c r="AD27" s="49">
        <v>540</v>
      </c>
      <c r="AE27" s="49">
        <v>1069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9">
        <v>2007</v>
      </c>
      <c r="AS27" s="48"/>
      <c r="AT27" s="50">
        <v>39721.61650462963</v>
      </c>
      <c r="AU27" s="50">
        <v>39721.61650462963</v>
      </c>
    </row>
    <row r="28" spans="1:47" ht="12.75">
      <c r="A28" s="48" t="s">
        <v>312</v>
      </c>
      <c r="B28" s="49">
        <v>92.1</v>
      </c>
      <c r="C28" s="49">
        <v>187</v>
      </c>
      <c r="D28" s="49">
        <v>203</v>
      </c>
      <c r="E28" s="49">
        <v>8175</v>
      </c>
      <c r="F28" s="49">
        <v>1283516</v>
      </c>
      <c r="G28" s="49">
        <v>157</v>
      </c>
      <c r="H28" s="49">
        <v>15.5</v>
      </c>
      <c r="I28" s="49">
        <v>30</v>
      </c>
      <c r="J28" s="49">
        <v>193</v>
      </c>
      <c r="K28" s="49">
        <v>5536</v>
      </c>
      <c r="L28" s="49">
        <v>974384</v>
      </c>
      <c r="M28" s="49">
        <v>176</v>
      </c>
      <c r="N28" s="49">
        <v>65.6</v>
      </c>
      <c r="O28" s="49">
        <v>99</v>
      </c>
      <c r="P28" s="49">
        <v>151</v>
      </c>
      <c r="Q28" s="49">
        <v>91.5</v>
      </c>
      <c r="R28" s="49">
        <v>173</v>
      </c>
      <c r="S28" s="49">
        <v>189</v>
      </c>
      <c r="T28" s="49">
        <v>128.1</v>
      </c>
      <c r="U28" s="49">
        <v>2818329</v>
      </c>
      <c r="V28" s="49">
        <v>2199755</v>
      </c>
      <c r="W28" s="49">
        <v>11.2</v>
      </c>
      <c r="X28" s="49">
        <v>20</v>
      </c>
      <c r="Y28" s="49">
        <v>179</v>
      </c>
      <c r="Z28" s="49">
        <v>7748</v>
      </c>
      <c r="AA28" s="49">
        <v>1301642</v>
      </c>
      <c r="AB28" s="49">
        <v>168</v>
      </c>
      <c r="AC28" s="49">
        <v>61.5</v>
      </c>
      <c r="AD28" s="49">
        <v>83</v>
      </c>
      <c r="AE28" s="49">
        <v>135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9">
        <v>2007</v>
      </c>
      <c r="AS28" s="48"/>
      <c r="AT28" s="50">
        <v>39713.64</v>
      </c>
      <c r="AU28" s="50">
        <v>39713.64</v>
      </c>
    </row>
    <row r="29" spans="1:47" ht="12.75">
      <c r="A29" s="48" t="s">
        <v>313</v>
      </c>
      <c r="B29" s="49">
        <v>86.5</v>
      </c>
      <c r="C29" s="49">
        <v>3429</v>
      </c>
      <c r="D29" s="49">
        <v>3964</v>
      </c>
      <c r="E29" s="49">
        <v>5369</v>
      </c>
      <c r="F29" s="49">
        <v>20787613</v>
      </c>
      <c r="G29" s="49">
        <v>3872</v>
      </c>
      <c r="H29" s="49">
        <v>3</v>
      </c>
      <c r="I29" s="49">
        <v>58</v>
      </c>
      <c r="J29" s="49">
        <v>1938</v>
      </c>
      <c r="K29" s="49">
        <v>4603</v>
      </c>
      <c r="L29" s="49">
        <v>8763332</v>
      </c>
      <c r="M29" s="49">
        <v>1904</v>
      </c>
      <c r="N29" s="49">
        <v>56</v>
      </c>
      <c r="O29" s="49">
        <v>906</v>
      </c>
      <c r="P29" s="49">
        <v>1619</v>
      </c>
      <c r="Q29" s="49">
        <v>90.1</v>
      </c>
      <c r="R29" s="49">
        <v>3155</v>
      </c>
      <c r="S29" s="49">
        <v>3501</v>
      </c>
      <c r="T29" s="49">
        <v>109.9</v>
      </c>
      <c r="U29" s="49">
        <v>43627806</v>
      </c>
      <c r="V29" s="49">
        <v>39693608</v>
      </c>
      <c r="W29" s="49">
        <v>2.4</v>
      </c>
      <c r="X29" s="49">
        <v>66</v>
      </c>
      <c r="Y29" s="49">
        <v>2707</v>
      </c>
      <c r="Z29" s="49">
        <v>6195</v>
      </c>
      <c r="AA29" s="49">
        <v>16348692</v>
      </c>
      <c r="AB29" s="49">
        <v>2639</v>
      </c>
      <c r="AC29" s="49">
        <v>59.8</v>
      </c>
      <c r="AD29" s="49">
        <v>1351</v>
      </c>
      <c r="AE29" s="49">
        <v>2258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9">
        <v>2007</v>
      </c>
      <c r="AS29" s="48"/>
      <c r="AT29" s="50">
        <v>39702.39451388889</v>
      </c>
      <c r="AU29" s="50">
        <v>39702.39451388889</v>
      </c>
    </row>
    <row r="30" spans="1:47" ht="12.75">
      <c r="A30" s="48" t="s">
        <v>314</v>
      </c>
      <c r="B30" s="49">
        <v>86.6</v>
      </c>
      <c r="C30" s="49">
        <v>284</v>
      </c>
      <c r="D30" s="49">
        <v>328</v>
      </c>
      <c r="E30" s="49">
        <v>3992</v>
      </c>
      <c r="F30" s="49">
        <v>1297526</v>
      </c>
      <c r="G30" s="49">
        <v>325</v>
      </c>
      <c r="H30" s="49">
        <v>0</v>
      </c>
      <c r="I30" s="49">
        <v>0</v>
      </c>
      <c r="J30" s="49">
        <v>300</v>
      </c>
      <c r="K30" s="49">
        <v>4557</v>
      </c>
      <c r="L30" s="49">
        <v>1367075</v>
      </c>
      <c r="M30" s="49">
        <v>300</v>
      </c>
      <c r="N30" s="49">
        <v>0</v>
      </c>
      <c r="O30" s="49">
        <v>0</v>
      </c>
      <c r="P30" s="49">
        <v>50</v>
      </c>
      <c r="Q30" s="49">
        <v>91</v>
      </c>
      <c r="R30" s="49">
        <v>142</v>
      </c>
      <c r="S30" s="49">
        <v>156</v>
      </c>
      <c r="T30" s="49">
        <v>107.3</v>
      </c>
      <c r="U30" s="49">
        <v>1784065</v>
      </c>
      <c r="V30" s="49">
        <v>1662299</v>
      </c>
      <c r="W30" s="49">
        <v>0</v>
      </c>
      <c r="X30" s="49">
        <v>0</v>
      </c>
      <c r="Y30" s="49">
        <v>100</v>
      </c>
      <c r="Z30" s="49">
        <v>6437</v>
      </c>
      <c r="AA30" s="49">
        <v>643726</v>
      </c>
      <c r="AB30" s="49">
        <v>100</v>
      </c>
      <c r="AC30" s="49">
        <v>0</v>
      </c>
      <c r="AD30" s="49">
        <v>0</v>
      </c>
      <c r="AE30" s="49">
        <v>42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>
        <v>2007</v>
      </c>
      <c r="AS30" s="48"/>
      <c r="AT30" s="50">
        <v>39722.442199074074</v>
      </c>
      <c r="AU30" s="50">
        <v>39722.442199074074</v>
      </c>
    </row>
    <row r="31" spans="1:47" ht="12.75">
      <c r="A31" s="48" t="s">
        <v>315</v>
      </c>
      <c r="B31" s="49">
        <v>92</v>
      </c>
      <c r="C31" s="49">
        <v>333</v>
      </c>
      <c r="D31" s="49">
        <v>362</v>
      </c>
      <c r="E31" s="49">
        <v>4603</v>
      </c>
      <c r="F31" s="49">
        <v>1509708</v>
      </c>
      <c r="G31" s="49">
        <v>328</v>
      </c>
      <c r="H31" s="49">
        <v>5.5</v>
      </c>
      <c r="I31" s="49">
        <v>11</v>
      </c>
      <c r="J31" s="49">
        <v>200</v>
      </c>
      <c r="K31" s="49">
        <v>4633</v>
      </c>
      <c r="L31" s="49">
        <v>820019</v>
      </c>
      <c r="M31" s="49">
        <v>177</v>
      </c>
      <c r="N31" s="49">
        <v>62.6</v>
      </c>
      <c r="O31" s="49">
        <v>119</v>
      </c>
      <c r="P31" s="49">
        <v>190</v>
      </c>
      <c r="Q31" s="49">
        <v>96.4</v>
      </c>
      <c r="R31" s="49">
        <v>293</v>
      </c>
      <c r="S31" s="49">
        <v>304</v>
      </c>
      <c r="T31" s="49">
        <v>119.6</v>
      </c>
      <c r="U31" s="49">
        <v>3803087</v>
      </c>
      <c r="V31" s="49">
        <v>3179026</v>
      </c>
      <c r="W31" s="49">
        <v>6</v>
      </c>
      <c r="X31" s="49">
        <v>13</v>
      </c>
      <c r="Y31" s="49">
        <v>217</v>
      </c>
      <c r="Z31" s="49">
        <v>6503</v>
      </c>
      <c r="AA31" s="49">
        <v>1326713</v>
      </c>
      <c r="AB31" s="49">
        <v>204</v>
      </c>
      <c r="AC31" s="49">
        <v>77.1</v>
      </c>
      <c r="AD31" s="49">
        <v>158</v>
      </c>
      <c r="AE31" s="49">
        <v>205</v>
      </c>
      <c r="AF31" s="49">
        <v>91.2</v>
      </c>
      <c r="AG31" s="49">
        <v>104</v>
      </c>
      <c r="AH31" s="49">
        <v>114</v>
      </c>
      <c r="AI31" s="49">
        <v>4030</v>
      </c>
      <c r="AJ31" s="49">
        <v>390880</v>
      </c>
      <c r="AK31" s="49">
        <v>97</v>
      </c>
      <c r="AL31" s="49">
        <v>12.1</v>
      </c>
      <c r="AM31" s="49">
        <v>7</v>
      </c>
      <c r="AN31" s="49">
        <v>58</v>
      </c>
      <c r="AO31" s="49">
        <v>3998</v>
      </c>
      <c r="AP31" s="49">
        <v>207916</v>
      </c>
      <c r="AQ31" s="49">
        <v>52</v>
      </c>
      <c r="AR31" s="49">
        <v>2007</v>
      </c>
      <c r="AS31" s="48"/>
      <c r="AT31" s="50">
        <v>39714.4455787037</v>
      </c>
      <c r="AU31" s="50">
        <v>39714.4455787037</v>
      </c>
    </row>
    <row r="32" spans="1:47" ht="12.75">
      <c r="A32" s="48" t="s">
        <v>316</v>
      </c>
      <c r="B32" s="49">
        <v>67.9</v>
      </c>
      <c r="C32" s="49">
        <v>207</v>
      </c>
      <c r="D32" s="49">
        <v>305</v>
      </c>
      <c r="E32" s="49">
        <v>3456</v>
      </c>
      <c r="F32" s="49">
        <v>1053994</v>
      </c>
      <c r="G32" s="49">
        <v>305</v>
      </c>
      <c r="H32" s="49">
        <v>1.2</v>
      </c>
      <c r="I32" s="49">
        <v>3</v>
      </c>
      <c r="J32" s="49">
        <v>246</v>
      </c>
      <c r="K32" s="49">
        <v>4222</v>
      </c>
      <c r="L32" s="49">
        <v>1038511</v>
      </c>
      <c r="M32" s="49">
        <v>246</v>
      </c>
      <c r="N32" s="49">
        <v>73</v>
      </c>
      <c r="O32" s="49">
        <v>135</v>
      </c>
      <c r="P32" s="49">
        <v>185</v>
      </c>
      <c r="Q32" s="49">
        <v>72.5</v>
      </c>
      <c r="R32" s="49">
        <v>393</v>
      </c>
      <c r="S32" s="49">
        <v>542</v>
      </c>
      <c r="T32" s="49">
        <v>78.9</v>
      </c>
      <c r="U32" s="49">
        <v>7010754</v>
      </c>
      <c r="V32" s="49">
        <v>8881057</v>
      </c>
      <c r="W32" s="49">
        <v>1.5</v>
      </c>
      <c r="X32" s="49">
        <v>7</v>
      </c>
      <c r="Y32" s="49">
        <v>457</v>
      </c>
      <c r="Z32" s="49">
        <v>7123</v>
      </c>
      <c r="AA32" s="49">
        <v>3255171</v>
      </c>
      <c r="AB32" s="49">
        <v>457</v>
      </c>
      <c r="AC32" s="49">
        <v>71.5</v>
      </c>
      <c r="AD32" s="49">
        <v>186</v>
      </c>
      <c r="AE32" s="49">
        <v>260</v>
      </c>
      <c r="AF32" s="49">
        <v>50</v>
      </c>
      <c r="AG32" s="49">
        <v>11</v>
      </c>
      <c r="AH32" s="49">
        <v>22</v>
      </c>
      <c r="AI32" s="49">
        <v>2856</v>
      </c>
      <c r="AJ32" s="49">
        <v>62822</v>
      </c>
      <c r="AK32" s="49">
        <v>22</v>
      </c>
      <c r="AL32" s="49">
        <v>0</v>
      </c>
      <c r="AM32" s="49">
        <v>0</v>
      </c>
      <c r="AN32" s="49">
        <v>17</v>
      </c>
      <c r="AO32" s="49">
        <v>2257</v>
      </c>
      <c r="AP32" s="49">
        <v>38372</v>
      </c>
      <c r="AQ32" s="49">
        <v>17</v>
      </c>
      <c r="AR32" s="49">
        <v>2007</v>
      </c>
      <c r="AS32" s="48"/>
      <c r="AT32" s="50">
        <v>39717.54267361111</v>
      </c>
      <c r="AU32" s="50">
        <v>39717.54267361111</v>
      </c>
    </row>
    <row r="33" spans="1:47" ht="12.75">
      <c r="A33" s="48" t="s">
        <v>317</v>
      </c>
      <c r="B33" s="49">
        <v>82</v>
      </c>
      <c r="C33" s="49">
        <v>2229</v>
      </c>
      <c r="D33" s="49">
        <v>2718</v>
      </c>
      <c r="E33" s="49">
        <v>3973</v>
      </c>
      <c r="F33" s="49">
        <v>10043989</v>
      </c>
      <c r="G33" s="49">
        <v>2528</v>
      </c>
      <c r="H33" s="49">
        <v>0.5</v>
      </c>
      <c r="I33" s="49">
        <v>13</v>
      </c>
      <c r="J33" s="49">
        <v>2484</v>
      </c>
      <c r="K33" s="49">
        <v>5014</v>
      </c>
      <c r="L33" s="49">
        <v>11751914</v>
      </c>
      <c r="M33" s="49">
        <v>2344</v>
      </c>
      <c r="N33" s="49">
        <v>17</v>
      </c>
      <c r="O33" s="49">
        <v>289</v>
      </c>
      <c r="P33" s="49">
        <v>1704</v>
      </c>
      <c r="Q33" s="49">
        <v>86.5</v>
      </c>
      <c r="R33" s="49">
        <v>3091</v>
      </c>
      <c r="S33" s="49">
        <v>3575</v>
      </c>
      <c r="T33" s="49">
        <v>98.8</v>
      </c>
      <c r="U33" s="49">
        <v>46822682</v>
      </c>
      <c r="V33" s="49">
        <v>47382763</v>
      </c>
      <c r="W33" s="49">
        <v>0.2</v>
      </c>
      <c r="X33" s="49">
        <v>7</v>
      </c>
      <c r="Y33" s="49">
        <v>3232</v>
      </c>
      <c r="Z33" s="49">
        <v>6531</v>
      </c>
      <c r="AA33" s="49">
        <v>19924586</v>
      </c>
      <c r="AB33" s="49">
        <v>3051</v>
      </c>
      <c r="AC33" s="49">
        <v>17.3</v>
      </c>
      <c r="AD33" s="49">
        <v>435</v>
      </c>
      <c r="AE33" s="49">
        <v>2513</v>
      </c>
      <c r="AF33" s="49">
        <v>78.9</v>
      </c>
      <c r="AG33" s="49">
        <v>194</v>
      </c>
      <c r="AH33" s="49">
        <v>246</v>
      </c>
      <c r="AI33" s="49">
        <v>3998</v>
      </c>
      <c r="AJ33" s="49">
        <v>815600</v>
      </c>
      <c r="AK33" s="49">
        <v>204</v>
      </c>
      <c r="AL33" s="49">
        <v>0</v>
      </c>
      <c r="AM33" s="49">
        <v>0</v>
      </c>
      <c r="AN33" s="49">
        <v>227</v>
      </c>
      <c r="AO33" s="49">
        <v>2856</v>
      </c>
      <c r="AP33" s="49">
        <v>591122</v>
      </c>
      <c r="AQ33" s="49">
        <v>207</v>
      </c>
      <c r="AR33" s="49">
        <v>2007</v>
      </c>
      <c r="AS33" s="48"/>
      <c r="AT33" s="50">
        <v>39703.569872685184</v>
      </c>
      <c r="AU33" s="50">
        <v>39703.569872685184</v>
      </c>
    </row>
    <row r="34" spans="1:47" ht="12.75">
      <c r="A34" s="48" t="s">
        <v>318</v>
      </c>
      <c r="B34" s="49">
        <v>84.4</v>
      </c>
      <c r="C34" s="49">
        <v>816</v>
      </c>
      <c r="D34" s="49">
        <v>967</v>
      </c>
      <c r="E34" s="49">
        <v>4135</v>
      </c>
      <c r="F34" s="49">
        <v>3456579</v>
      </c>
      <c r="G34" s="49">
        <v>836</v>
      </c>
      <c r="H34" s="49">
        <v>2.9</v>
      </c>
      <c r="I34" s="49">
        <v>21</v>
      </c>
      <c r="J34" s="49">
        <v>713</v>
      </c>
      <c r="K34" s="49">
        <v>5242</v>
      </c>
      <c r="L34" s="49">
        <v>3496262</v>
      </c>
      <c r="M34" s="49">
        <v>667</v>
      </c>
      <c r="N34" s="49">
        <v>27.3</v>
      </c>
      <c r="O34" s="49">
        <v>159</v>
      </c>
      <c r="P34" s="49">
        <v>583</v>
      </c>
      <c r="Q34" s="49">
        <v>85</v>
      </c>
      <c r="R34" s="49">
        <v>209</v>
      </c>
      <c r="S34" s="49">
        <v>246</v>
      </c>
      <c r="T34" s="49">
        <v>127.2</v>
      </c>
      <c r="U34" s="49">
        <v>2834620</v>
      </c>
      <c r="V34" s="49">
        <v>2227824</v>
      </c>
      <c r="W34" s="49">
        <v>3.2</v>
      </c>
      <c r="X34" s="49">
        <v>8</v>
      </c>
      <c r="Y34" s="49">
        <v>252</v>
      </c>
      <c r="Z34" s="49">
        <v>6673</v>
      </c>
      <c r="AA34" s="49">
        <v>1561413</v>
      </c>
      <c r="AB34" s="49">
        <v>234</v>
      </c>
      <c r="AC34" s="49">
        <v>21.2</v>
      </c>
      <c r="AD34" s="49">
        <v>41</v>
      </c>
      <c r="AE34" s="49">
        <v>193</v>
      </c>
      <c r="AF34" s="49">
        <v>83.8</v>
      </c>
      <c r="AG34" s="49">
        <v>98</v>
      </c>
      <c r="AH34" s="49">
        <v>117</v>
      </c>
      <c r="AI34" s="49">
        <v>5334</v>
      </c>
      <c r="AJ34" s="49">
        <v>512058</v>
      </c>
      <c r="AK34" s="49">
        <v>96</v>
      </c>
      <c r="AL34" s="49">
        <v>2.9</v>
      </c>
      <c r="AM34" s="49">
        <v>3</v>
      </c>
      <c r="AN34" s="49">
        <v>102</v>
      </c>
      <c r="AO34" s="49">
        <v>3101</v>
      </c>
      <c r="AP34" s="49">
        <v>266646</v>
      </c>
      <c r="AQ34" s="49">
        <v>86</v>
      </c>
      <c r="AR34" s="49">
        <v>2007</v>
      </c>
      <c r="AS34" s="48"/>
      <c r="AT34" s="50">
        <v>39723.56994212963</v>
      </c>
      <c r="AU34" s="50">
        <v>39723.56994212963</v>
      </c>
    </row>
    <row r="35" spans="1:47" ht="12.75">
      <c r="A35" s="48" t="s">
        <v>319</v>
      </c>
      <c r="B35" s="49">
        <v>82.8</v>
      </c>
      <c r="C35" s="49">
        <v>793</v>
      </c>
      <c r="D35" s="49">
        <v>958</v>
      </c>
      <c r="E35" s="49">
        <v>4900</v>
      </c>
      <c r="F35" s="49">
        <v>4694021</v>
      </c>
      <c r="G35" s="49">
        <v>958</v>
      </c>
      <c r="H35" s="49">
        <v>0.5</v>
      </c>
      <c r="I35" s="49">
        <v>3</v>
      </c>
      <c r="J35" s="49">
        <v>575</v>
      </c>
      <c r="K35" s="49">
        <v>5492</v>
      </c>
      <c r="L35" s="49">
        <v>3158158</v>
      </c>
      <c r="M35" s="49">
        <v>575</v>
      </c>
      <c r="N35" s="49">
        <v>5.1</v>
      </c>
      <c r="O35" s="49">
        <v>13</v>
      </c>
      <c r="P35" s="49">
        <v>254</v>
      </c>
      <c r="Q35" s="49">
        <v>91.1</v>
      </c>
      <c r="R35" s="49">
        <v>479</v>
      </c>
      <c r="S35" s="49">
        <v>526</v>
      </c>
      <c r="T35" s="49">
        <v>121</v>
      </c>
      <c r="U35" s="49">
        <v>7695691</v>
      </c>
      <c r="V35" s="49">
        <v>6360652</v>
      </c>
      <c r="W35" s="49">
        <v>0.2</v>
      </c>
      <c r="X35" s="49">
        <v>1</v>
      </c>
      <c r="Y35" s="49">
        <v>587</v>
      </c>
      <c r="Z35" s="49">
        <v>7328</v>
      </c>
      <c r="AA35" s="49">
        <v>4301802</v>
      </c>
      <c r="AB35" s="49">
        <v>587</v>
      </c>
      <c r="AC35" s="49">
        <v>4.1</v>
      </c>
      <c r="AD35" s="49">
        <v>15</v>
      </c>
      <c r="AE35" s="49">
        <v>370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9">
        <v>2007</v>
      </c>
      <c r="AS35" s="48"/>
      <c r="AT35" s="50">
        <v>39720.72988425926</v>
      </c>
      <c r="AU35" s="50">
        <v>39720.72988425926</v>
      </c>
    </row>
    <row r="36" spans="1:47" ht="12.75">
      <c r="A36" s="48" t="s">
        <v>320</v>
      </c>
      <c r="B36" s="49">
        <v>84</v>
      </c>
      <c r="C36" s="49">
        <v>70675</v>
      </c>
      <c r="D36" s="49">
        <v>84176</v>
      </c>
      <c r="E36" s="49">
        <v>935</v>
      </c>
      <c r="F36" s="49">
        <v>78319063</v>
      </c>
      <c r="G36" s="49">
        <v>83805</v>
      </c>
      <c r="H36" s="49">
        <v>0</v>
      </c>
      <c r="I36" s="49">
        <v>2</v>
      </c>
      <c r="J36" s="49">
        <v>210049</v>
      </c>
      <c r="K36" s="49">
        <v>6679</v>
      </c>
      <c r="L36" s="49">
        <v>1402034161</v>
      </c>
      <c r="M36" s="49">
        <v>209923</v>
      </c>
      <c r="N36" s="49">
        <v>6.6</v>
      </c>
      <c r="O36" s="49">
        <v>190</v>
      </c>
      <c r="P36" s="49">
        <v>2887</v>
      </c>
      <c r="Q36" s="49">
        <v>83.5</v>
      </c>
      <c r="R36" s="49">
        <v>24238</v>
      </c>
      <c r="S36" s="49">
        <v>29038</v>
      </c>
      <c r="T36" s="49">
        <v>83.3</v>
      </c>
      <c r="U36" s="49">
        <v>405735300</v>
      </c>
      <c r="V36" s="49">
        <v>487287800</v>
      </c>
      <c r="W36" s="49">
        <v>0</v>
      </c>
      <c r="X36" s="49">
        <v>4</v>
      </c>
      <c r="Y36" s="49">
        <v>48941</v>
      </c>
      <c r="Z36" s="49">
        <v>7696</v>
      </c>
      <c r="AA36" s="49">
        <v>376024822</v>
      </c>
      <c r="AB36" s="49">
        <v>48858</v>
      </c>
      <c r="AC36" s="49">
        <v>7.6</v>
      </c>
      <c r="AD36" s="49">
        <v>167</v>
      </c>
      <c r="AE36" s="49">
        <v>2186</v>
      </c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9">
        <v>2007</v>
      </c>
      <c r="AS36" s="48"/>
      <c r="AT36" s="50">
        <v>39708.67152777778</v>
      </c>
      <c r="AU36" s="50">
        <v>39708.67152777778</v>
      </c>
    </row>
    <row r="37" spans="1:47" ht="12.75">
      <c r="A37" s="48" t="s">
        <v>321</v>
      </c>
      <c r="B37" s="49">
        <v>86.1</v>
      </c>
      <c r="C37" s="49">
        <v>6282</v>
      </c>
      <c r="D37" s="49">
        <v>7297</v>
      </c>
      <c r="E37" s="49">
        <v>4364</v>
      </c>
      <c r="F37" s="49">
        <v>11450506</v>
      </c>
      <c r="G37" s="49">
        <v>2624</v>
      </c>
      <c r="H37" s="49">
        <v>0.1</v>
      </c>
      <c r="I37" s="49">
        <v>6</v>
      </c>
      <c r="J37" s="49">
        <v>4794</v>
      </c>
      <c r="K37" s="49">
        <v>6432</v>
      </c>
      <c r="L37" s="49">
        <v>19360193</v>
      </c>
      <c r="M37" s="49">
        <v>3010</v>
      </c>
      <c r="N37" s="49">
        <v>26.8</v>
      </c>
      <c r="O37" s="49">
        <v>701</v>
      </c>
      <c r="P37" s="49">
        <v>2614</v>
      </c>
      <c r="Q37" s="49">
        <v>91.7</v>
      </c>
      <c r="R37" s="49">
        <v>3034</v>
      </c>
      <c r="S37" s="49">
        <v>3309</v>
      </c>
      <c r="T37" s="49">
        <v>98</v>
      </c>
      <c r="U37" s="49">
        <v>33438475</v>
      </c>
      <c r="V37" s="49">
        <v>34113233</v>
      </c>
      <c r="W37" s="49">
        <v>0.3</v>
      </c>
      <c r="X37" s="49">
        <v>8</v>
      </c>
      <c r="Y37" s="49">
        <v>3154</v>
      </c>
      <c r="Z37" s="49">
        <v>8009</v>
      </c>
      <c r="AA37" s="49">
        <v>20520231</v>
      </c>
      <c r="AB37" s="49">
        <v>2562</v>
      </c>
      <c r="AC37" s="49">
        <v>28.2</v>
      </c>
      <c r="AD37" s="49">
        <v>564</v>
      </c>
      <c r="AE37" s="49">
        <v>2000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9">
        <v>2007</v>
      </c>
      <c r="AS37" s="48"/>
      <c r="AT37" s="50">
        <v>39721.43461805556</v>
      </c>
      <c r="AU37" s="50">
        <v>39721.43461805556</v>
      </c>
    </row>
    <row r="38" spans="1:47" ht="12.75">
      <c r="A38" s="48" t="s">
        <v>336</v>
      </c>
      <c r="B38" s="49">
        <v>84</v>
      </c>
      <c r="C38" s="49">
        <v>5011</v>
      </c>
      <c r="D38" s="49">
        <v>5965</v>
      </c>
      <c r="E38" s="49">
        <v>1818</v>
      </c>
      <c r="F38" s="49">
        <v>10749026</v>
      </c>
      <c r="G38" s="49">
        <v>5913</v>
      </c>
      <c r="H38" s="49">
        <v>0.2</v>
      </c>
      <c r="I38" s="49">
        <v>45</v>
      </c>
      <c r="J38" s="49">
        <v>29400</v>
      </c>
      <c r="K38" s="49">
        <v>4534</v>
      </c>
      <c r="L38" s="49">
        <v>132497597</v>
      </c>
      <c r="M38" s="49">
        <v>29226</v>
      </c>
      <c r="N38" s="49">
        <v>59.9</v>
      </c>
      <c r="O38" s="49">
        <v>422</v>
      </c>
      <c r="P38" s="49">
        <v>705</v>
      </c>
      <c r="Q38" s="49">
        <v>90.8</v>
      </c>
      <c r="R38" s="49">
        <v>619</v>
      </c>
      <c r="S38" s="49">
        <v>682</v>
      </c>
      <c r="T38" s="49">
        <v>108.6</v>
      </c>
      <c r="U38" s="49">
        <v>8396080</v>
      </c>
      <c r="V38" s="49">
        <v>7732140</v>
      </c>
      <c r="W38" s="49">
        <v>3.9</v>
      </c>
      <c r="X38" s="49">
        <v>16</v>
      </c>
      <c r="Y38" s="49">
        <v>406</v>
      </c>
      <c r="Z38" s="49">
        <v>6426</v>
      </c>
      <c r="AA38" s="49">
        <v>2602612</v>
      </c>
      <c r="AB38" s="49">
        <v>405</v>
      </c>
      <c r="AC38" s="49">
        <v>43.5</v>
      </c>
      <c r="AD38" s="49">
        <v>147</v>
      </c>
      <c r="AE38" s="49">
        <v>338</v>
      </c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9">
        <v>2007</v>
      </c>
      <c r="AS38" s="48"/>
      <c r="AT38" s="50">
        <v>39722.57579861111</v>
      </c>
      <c r="AU38" s="50">
        <v>39722.57579861111</v>
      </c>
    </row>
    <row r="39" spans="1:47" ht="12.75">
      <c r="A39" s="48" t="s">
        <v>322</v>
      </c>
      <c r="B39" s="49">
        <v>83.4</v>
      </c>
      <c r="C39" s="49">
        <v>1274</v>
      </c>
      <c r="D39" s="49">
        <v>1527</v>
      </c>
      <c r="E39" s="49">
        <v>4929</v>
      </c>
      <c r="F39" s="49">
        <v>6822175</v>
      </c>
      <c r="G39" s="49">
        <v>1384</v>
      </c>
      <c r="H39" s="49">
        <v>1.8</v>
      </c>
      <c r="I39" s="49">
        <v>28</v>
      </c>
      <c r="J39" s="49">
        <v>1553</v>
      </c>
      <c r="K39" s="49">
        <v>4869</v>
      </c>
      <c r="L39" s="49">
        <v>6904274</v>
      </c>
      <c r="M39" s="49">
        <v>1418</v>
      </c>
      <c r="N39" s="49">
        <v>29</v>
      </c>
      <c r="O39" s="49">
        <v>133</v>
      </c>
      <c r="P39" s="49">
        <v>459</v>
      </c>
      <c r="Q39" s="49">
        <v>89.7</v>
      </c>
      <c r="R39" s="49">
        <v>1379</v>
      </c>
      <c r="S39" s="49">
        <v>1537</v>
      </c>
      <c r="T39" s="49">
        <v>96.8</v>
      </c>
      <c r="U39" s="49">
        <v>18069213</v>
      </c>
      <c r="V39" s="49">
        <v>18670828</v>
      </c>
      <c r="W39" s="49">
        <v>2.7</v>
      </c>
      <c r="X39" s="49">
        <v>53</v>
      </c>
      <c r="Y39" s="49">
        <v>1986</v>
      </c>
      <c r="Z39" s="49">
        <v>6832</v>
      </c>
      <c r="AA39" s="49">
        <v>12509405</v>
      </c>
      <c r="AB39" s="49">
        <v>1831</v>
      </c>
      <c r="AC39" s="49">
        <v>37</v>
      </c>
      <c r="AD39" s="49">
        <v>286</v>
      </c>
      <c r="AE39" s="49">
        <v>772</v>
      </c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9">
        <v>2007</v>
      </c>
      <c r="AS39" s="48"/>
      <c r="AT39" s="50">
        <v>39702.83678240741</v>
      </c>
      <c r="AU39" s="50">
        <v>39702.83678240741</v>
      </c>
    </row>
    <row r="40" spans="1:47" ht="12.75">
      <c r="A40" s="48" t="s">
        <v>337</v>
      </c>
      <c r="B40" s="49">
        <v>83.3</v>
      </c>
      <c r="C40" s="49">
        <v>2626</v>
      </c>
      <c r="D40" s="49">
        <v>3152</v>
      </c>
      <c r="E40" s="49">
        <v>10250</v>
      </c>
      <c r="F40" s="49">
        <v>32306882</v>
      </c>
      <c r="G40" s="49">
        <v>3152</v>
      </c>
      <c r="H40" s="49">
        <v>0</v>
      </c>
      <c r="I40" s="49">
        <v>0</v>
      </c>
      <c r="J40" s="49">
        <v>2379</v>
      </c>
      <c r="K40" s="49">
        <v>5059</v>
      </c>
      <c r="L40" s="49">
        <v>12036014</v>
      </c>
      <c r="M40" s="49">
        <v>2379</v>
      </c>
      <c r="N40" s="49">
        <v>0</v>
      </c>
      <c r="O40" s="49">
        <v>0</v>
      </c>
      <c r="P40" s="49">
        <v>1172</v>
      </c>
      <c r="Q40" s="49">
        <v>91.1</v>
      </c>
      <c r="R40" s="49">
        <v>5070</v>
      </c>
      <c r="S40" s="49">
        <v>5563</v>
      </c>
      <c r="T40" s="49">
        <v>101.9</v>
      </c>
      <c r="U40" s="49">
        <v>76743020</v>
      </c>
      <c r="V40" s="49">
        <v>75299547</v>
      </c>
      <c r="W40" s="49">
        <v>0</v>
      </c>
      <c r="X40" s="49">
        <v>0</v>
      </c>
      <c r="Y40" s="49">
        <v>4375</v>
      </c>
      <c r="Z40" s="49">
        <v>6877</v>
      </c>
      <c r="AA40" s="49">
        <v>30088696</v>
      </c>
      <c r="AB40" s="49">
        <v>4375</v>
      </c>
      <c r="AC40" s="49">
        <v>0</v>
      </c>
      <c r="AD40" s="49">
        <v>0</v>
      </c>
      <c r="AE40" s="49">
        <v>2730</v>
      </c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>
        <v>2007</v>
      </c>
      <c r="AS40" s="48"/>
      <c r="AT40" s="50">
        <v>39721.371886574074</v>
      </c>
      <c r="AU40" s="50">
        <v>39721.371886574074</v>
      </c>
    </row>
    <row r="41" spans="1:47" ht="12.75">
      <c r="A41" s="48" t="s">
        <v>323</v>
      </c>
      <c r="B41" s="49">
        <v>69.2</v>
      </c>
      <c r="C41" s="49">
        <v>1704</v>
      </c>
      <c r="D41" s="49">
        <v>2461</v>
      </c>
      <c r="E41" s="49">
        <v>44813</v>
      </c>
      <c r="F41" s="49">
        <v>56151253</v>
      </c>
      <c r="G41" s="49">
        <v>1253</v>
      </c>
      <c r="H41" s="49">
        <v>1.5</v>
      </c>
      <c r="I41" s="49">
        <v>35</v>
      </c>
      <c r="J41" s="49">
        <v>2395</v>
      </c>
      <c r="K41" s="49">
        <v>2602</v>
      </c>
      <c r="L41" s="49">
        <v>3281704</v>
      </c>
      <c r="M41" s="49">
        <v>1261</v>
      </c>
      <c r="N41" s="49">
        <v>68.5</v>
      </c>
      <c r="O41" s="49">
        <v>640</v>
      </c>
      <c r="P41" s="49">
        <v>934</v>
      </c>
      <c r="Q41" s="49">
        <v>69.9</v>
      </c>
      <c r="R41" s="49">
        <v>837</v>
      </c>
      <c r="S41" s="49">
        <v>1197</v>
      </c>
      <c r="T41" s="49">
        <v>238.7</v>
      </c>
      <c r="U41" s="49">
        <v>4300047</v>
      </c>
      <c r="V41" s="49">
        <v>1801536</v>
      </c>
      <c r="W41" s="49">
        <v>1.2</v>
      </c>
      <c r="X41" s="49">
        <v>14</v>
      </c>
      <c r="Y41" s="49">
        <v>1149</v>
      </c>
      <c r="Z41" s="49">
        <v>2663</v>
      </c>
      <c r="AA41" s="49">
        <v>1666986</v>
      </c>
      <c r="AB41" s="49">
        <v>626</v>
      </c>
      <c r="AC41" s="49">
        <v>69.7</v>
      </c>
      <c r="AD41" s="49">
        <v>276</v>
      </c>
      <c r="AE41" s="49">
        <v>396</v>
      </c>
      <c r="AF41" s="49">
        <v>100</v>
      </c>
      <c r="AG41" s="49">
        <v>125</v>
      </c>
      <c r="AH41" s="49">
        <v>125</v>
      </c>
      <c r="AI41" s="49">
        <v>2129</v>
      </c>
      <c r="AJ41" s="49">
        <v>8516</v>
      </c>
      <c r="AK41" s="49">
        <v>4</v>
      </c>
      <c r="AL41" s="49">
        <v>2.5</v>
      </c>
      <c r="AM41" s="49">
        <v>6</v>
      </c>
      <c r="AN41" s="49">
        <v>244</v>
      </c>
      <c r="AO41" s="49">
        <v>2652</v>
      </c>
      <c r="AP41" s="49">
        <v>13262</v>
      </c>
      <c r="AQ41" s="49">
        <v>5</v>
      </c>
      <c r="AR41" s="49">
        <v>2007</v>
      </c>
      <c r="AS41" s="48"/>
      <c r="AT41" s="50">
        <v>39716.64219907407</v>
      </c>
      <c r="AU41" s="50">
        <v>39716.64219907407</v>
      </c>
    </row>
    <row r="42" spans="1:47" ht="12.75">
      <c r="A42" s="48" t="s">
        <v>324</v>
      </c>
      <c r="B42" s="49">
        <v>87.6</v>
      </c>
      <c r="C42" s="49">
        <v>423</v>
      </c>
      <c r="D42" s="49">
        <v>483</v>
      </c>
      <c r="E42" s="49">
        <v>5019</v>
      </c>
      <c r="F42" s="49">
        <v>2358746</v>
      </c>
      <c r="G42" s="49">
        <v>470</v>
      </c>
      <c r="H42" s="49">
        <v>0</v>
      </c>
      <c r="I42" s="49">
        <v>0</v>
      </c>
      <c r="J42" s="49">
        <v>298</v>
      </c>
      <c r="K42" s="49">
        <v>5470</v>
      </c>
      <c r="L42" s="49">
        <v>1608162</v>
      </c>
      <c r="M42" s="49">
        <v>294</v>
      </c>
      <c r="N42" s="49">
        <v>47.6</v>
      </c>
      <c r="O42" s="49">
        <v>68</v>
      </c>
      <c r="P42" s="49">
        <v>143</v>
      </c>
      <c r="Q42" s="49">
        <v>89.1</v>
      </c>
      <c r="R42" s="49">
        <v>343</v>
      </c>
      <c r="S42" s="49">
        <v>385</v>
      </c>
      <c r="T42" s="49">
        <v>103</v>
      </c>
      <c r="U42" s="49">
        <v>4900816</v>
      </c>
      <c r="V42" s="49">
        <v>4758090</v>
      </c>
      <c r="W42" s="49">
        <v>0</v>
      </c>
      <c r="X42" s="49">
        <v>0</v>
      </c>
      <c r="Y42" s="49">
        <v>334</v>
      </c>
      <c r="Z42" s="49">
        <v>6141</v>
      </c>
      <c r="AA42" s="49">
        <v>2020226</v>
      </c>
      <c r="AB42" s="49">
        <v>329</v>
      </c>
      <c r="AC42" s="49">
        <v>54.3</v>
      </c>
      <c r="AD42" s="49">
        <v>113</v>
      </c>
      <c r="AE42" s="49">
        <v>208</v>
      </c>
      <c r="AF42" s="49">
        <v>76.3</v>
      </c>
      <c r="AG42" s="49">
        <v>29</v>
      </c>
      <c r="AH42" s="49">
        <v>38</v>
      </c>
      <c r="AI42" s="49">
        <v>3379</v>
      </c>
      <c r="AJ42" s="49">
        <v>125021</v>
      </c>
      <c r="AK42" s="49">
        <v>37</v>
      </c>
      <c r="AL42" s="49">
        <v>0</v>
      </c>
      <c r="AM42" s="49">
        <v>0</v>
      </c>
      <c r="AN42" s="49">
        <v>29</v>
      </c>
      <c r="AO42" s="49">
        <v>2765</v>
      </c>
      <c r="AP42" s="49">
        <v>80194</v>
      </c>
      <c r="AQ42" s="49">
        <v>29</v>
      </c>
      <c r="AR42" s="49">
        <v>2007</v>
      </c>
      <c r="AS42" s="48"/>
      <c r="AT42" s="50">
        <v>39709.40696759259</v>
      </c>
      <c r="AU42" s="50">
        <v>39709.40696759259</v>
      </c>
    </row>
    <row r="43" spans="1:47" ht="12.75">
      <c r="A43" s="48" t="s">
        <v>338</v>
      </c>
      <c r="B43" s="49">
        <v>84.2</v>
      </c>
      <c r="C43" s="49">
        <v>1922</v>
      </c>
      <c r="D43" s="49">
        <v>2284</v>
      </c>
      <c r="E43" s="49">
        <v>2744</v>
      </c>
      <c r="F43" s="49">
        <v>5691744</v>
      </c>
      <c r="G43" s="49">
        <v>2074</v>
      </c>
      <c r="H43" s="49">
        <v>1.5</v>
      </c>
      <c r="I43" s="49">
        <v>40</v>
      </c>
      <c r="J43" s="49">
        <v>2720</v>
      </c>
      <c r="K43" s="49">
        <v>3865</v>
      </c>
      <c r="L43" s="49">
        <v>9970514</v>
      </c>
      <c r="M43" s="49">
        <v>2580</v>
      </c>
      <c r="N43" s="49">
        <v>23.3</v>
      </c>
      <c r="O43" s="49">
        <v>363</v>
      </c>
      <c r="P43" s="49">
        <v>1559</v>
      </c>
      <c r="Q43" s="49">
        <v>89.2</v>
      </c>
      <c r="R43" s="49">
        <v>1649</v>
      </c>
      <c r="S43" s="49">
        <v>1849</v>
      </c>
      <c r="T43" s="49">
        <v>97.2</v>
      </c>
      <c r="U43" s="49">
        <v>19748737</v>
      </c>
      <c r="V43" s="49">
        <v>20312325</v>
      </c>
      <c r="W43" s="49">
        <v>1.3</v>
      </c>
      <c r="X43" s="49">
        <v>37</v>
      </c>
      <c r="Y43" s="49">
        <v>2767</v>
      </c>
      <c r="Z43" s="49">
        <v>5684</v>
      </c>
      <c r="AA43" s="49">
        <v>15221258</v>
      </c>
      <c r="AB43" s="49">
        <v>2678</v>
      </c>
      <c r="AC43" s="49">
        <v>13.6</v>
      </c>
      <c r="AD43" s="49">
        <v>212</v>
      </c>
      <c r="AE43" s="49">
        <v>1562</v>
      </c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>
        <v>2007</v>
      </c>
      <c r="AS43" s="48"/>
      <c r="AT43" s="50">
        <v>39717.393738425926</v>
      </c>
      <c r="AU43" s="50">
        <v>39717.393738425926</v>
      </c>
    </row>
    <row r="44" spans="1:47" ht="12.75">
      <c r="A44" s="48" t="s">
        <v>325</v>
      </c>
      <c r="B44" s="49">
        <v>89.2</v>
      </c>
      <c r="C44" s="49">
        <v>389</v>
      </c>
      <c r="D44" s="49">
        <v>436</v>
      </c>
      <c r="E44" s="49">
        <v>9553</v>
      </c>
      <c r="F44" s="49">
        <v>4165022</v>
      </c>
      <c r="G44" s="49">
        <v>436</v>
      </c>
      <c r="H44" s="49">
        <v>1.1</v>
      </c>
      <c r="I44" s="49">
        <v>4</v>
      </c>
      <c r="J44" s="49">
        <v>368</v>
      </c>
      <c r="K44" s="49">
        <v>4577</v>
      </c>
      <c r="L44" s="49">
        <v>1684322</v>
      </c>
      <c r="M44" s="49">
        <v>368</v>
      </c>
      <c r="N44" s="49">
        <v>58.2</v>
      </c>
      <c r="O44" s="49">
        <v>89</v>
      </c>
      <c r="P44" s="49">
        <v>153</v>
      </c>
      <c r="Q44" s="49">
        <v>95.1</v>
      </c>
      <c r="R44" s="49">
        <v>231</v>
      </c>
      <c r="S44" s="49">
        <v>243</v>
      </c>
      <c r="T44" s="49">
        <v>1687.7</v>
      </c>
      <c r="U44" s="49">
        <v>3093884</v>
      </c>
      <c r="V44" s="49">
        <v>183316</v>
      </c>
      <c r="W44" s="49">
        <v>1</v>
      </c>
      <c r="X44" s="49">
        <v>2</v>
      </c>
      <c r="Y44" s="49">
        <v>199</v>
      </c>
      <c r="Z44" s="49">
        <v>6226</v>
      </c>
      <c r="AA44" s="49">
        <v>1238910</v>
      </c>
      <c r="AB44" s="49">
        <v>199</v>
      </c>
      <c r="AC44" s="49">
        <v>54.2</v>
      </c>
      <c r="AD44" s="49">
        <v>39</v>
      </c>
      <c r="AE44" s="49">
        <v>72</v>
      </c>
      <c r="AF44" s="49">
        <v>92.4</v>
      </c>
      <c r="AG44" s="49">
        <v>61</v>
      </c>
      <c r="AH44" s="49">
        <v>66</v>
      </c>
      <c r="AI44" s="49">
        <v>6428</v>
      </c>
      <c r="AJ44" s="49">
        <v>424275</v>
      </c>
      <c r="AK44" s="49">
        <v>66</v>
      </c>
      <c r="AL44" s="49">
        <v>0</v>
      </c>
      <c r="AM44" s="49">
        <v>0</v>
      </c>
      <c r="AN44" s="49">
        <v>34</v>
      </c>
      <c r="AO44" s="49">
        <v>3210</v>
      </c>
      <c r="AP44" s="49">
        <v>109135</v>
      </c>
      <c r="AQ44" s="49">
        <v>34</v>
      </c>
      <c r="AR44" s="49">
        <v>2007</v>
      </c>
      <c r="AS44" s="48"/>
      <c r="AT44" s="50">
        <v>39713.48368055555</v>
      </c>
      <c r="AU44" s="50">
        <v>39713.48368055555</v>
      </c>
    </row>
    <row r="45" spans="1:47" ht="12.75">
      <c r="A45" s="48" t="s">
        <v>326</v>
      </c>
      <c r="B45" s="49">
        <v>86.2</v>
      </c>
      <c r="C45" s="49">
        <v>4549</v>
      </c>
      <c r="D45" s="49">
        <v>5280</v>
      </c>
      <c r="E45" s="49">
        <v>5959</v>
      </c>
      <c r="F45" s="49">
        <v>29651371</v>
      </c>
      <c r="G45" s="49">
        <v>4976</v>
      </c>
      <c r="H45" s="49">
        <v>0.4</v>
      </c>
      <c r="I45" s="49">
        <v>15</v>
      </c>
      <c r="J45" s="49">
        <v>3463</v>
      </c>
      <c r="K45" s="49">
        <v>5749</v>
      </c>
      <c r="L45" s="49">
        <v>18753115</v>
      </c>
      <c r="M45" s="49">
        <v>3262</v>
      </c>
      <c r="N45" s="49">
        <v>58.1</v>
      </c>
      <c r="O45" s="49">
        <v>1393</v>
      </c>
      <c r="P45" s="49">
        <v>2398</v>
      </c>
      <c r="Q45" s="49">
        <v>88</v>
      </c>
      <c r="R45" s="49">
        <v>1982</v>
      </c>
      <c r="S45" s="49">
        <v>2253</v>
      </c>
      <c r="T45" s="49">
        <v>111.5</v>
      </c>
      <c r="U45" s="49">
        <v>25785338</v>
      </c>
      <c r="V45" s="49">
        <v>23127206</v>
      </c>
      <c r="W45" s="49">
        <v>0.5</v>
      </c>
      <c r="X45" s="49">
        <v>10</v>
      </c>
      <c r="Y45" s="49">
        <v>2173</v>
      </c>
      <c r="Z45" s="49">
        <v>6099</v>
      </c>
      <c r="AA45" s="49">
        <v>12423432</v>
      </c>
      <c r="AB45" s="49">
        <v>2037</v>
      </c>
      <c r="AC45" s="49">
        <v>57.2</v>
      </c>
      <c r="AD45" s="49">
        <v>832</v>
      </c>
      <c r="AE45" s="49">
        <v>1454</v>
      </c>
      <c r="AF45" s="49">
        <v>79.4</v>
      </c>
      <c r="AG45" s="49">
        <v>375</v>
      </c>
      <c r="AH45" s="49">
        <v>472</v>
      </c>
      <c r="AI45" s="49">
        <v>4515</v>
      </c>
      <c r="AJ45" s="49">
        <v>1842062</v>
      </c>
      <c r="AK45" s="49">
        <v>408</v>
      </c>
      <c r="AL45" s="49">
        <v>0</v>
      </c>
      <c r="AM45" s="49">
        <v>0</v>
      </c>
      <c r="AN45" s="49">
        <v>350</v>
      </c>
      <c r="AO45" s="49">
        <v>2731</v>
      </c>
      <c r="AP45" s="49">
        <v>890370</v>
      </c>
      <c r="AQ45" s="49">
        <v>326</v>
      </c>
      <c r="AR45" s="49">
        <v>2007</v>
      </c>
      <c r="AS45" s="48"/>
      <c r="AT45" s="50">
        <v>39722.65415509259</v>
      </c>
      <c r="AU45" s="50">
        <v>39722.65415509259</v>
      </c>
    </row>
    <row r="46" spans="1:47" ht="12.75">
      <c r="A46" s="48" t="s">
        <v>339</v>
      </c>
      <c r="B46" s="49">
        <v>82.6</v>
      </c>
      <c r="C46" s="49">
        <v>11819</v>
      </c>
      <c r="D46" s="49">
        <v>14310</v>
      </c>
      <c r="E46" s="49">
        <v>5188</v>
      </c>
      <c r="F46" s="49">
        <v>73248585</v>
      </c>
      <c r="G46" s="49">
        <v>14119</v>
      </c>
      <c r="H46" s="49">
        <v>0.7</v>
      </c>
      <c r="I46" s="49">
        <v>95</v>
      </c>
      <c r="J46" s="49">
        <v>13413</v>
      </c>
      <c r="K46" s="49">
        <v>4538</v>
      </c>
      <c r="L46" s="49">
        <v>59430189</v>
      </c>
      <c r="M46" s="49">
        <v>13096</v>
      </c>
      <c r="N46" s="49">
        <v>5.5</v>
      </c>
      <c r="O46" s="49">
        <v>247</v>
      </c>
      <c r="P46" s="49">
        <v>4514</v>
      </c>
      <c r="Q46" s="49">
        <v>89.6</v>
      </c>
      <c r="R46" s="49">
        <v>5731</v>
      </c>
      <c r="S46" s="49">
        <v>6398</v>
      </c>
      <c r="T46" s="49">
        <v>99.1</v>
      </c>
      <c r="U46" s="49">
        <v>114580866</v>
      </c>
      <c r="V46" s="49">
        <v>115665165</v>
      </c>
      <c r="W46" s="49">
        <v>1.3</v>
      </c>
      <c r="X46" s="49">
        <v>73</v>
      </c>
      <c r="Y46" s="49">
        <v>5749</v>
      </c>
      <c r="Z46" s="49">
        <v>6421</v>
      </c>
      <c r="AA46" s="49">
        <v>33369947</v>
      </c>
      <c r="AB46" s="49">
        <v>5197</v>
      </c>
      <c r="AC46" s="49">
        <v>9.5</v>
      </c>
      <c r="AD46" s="49">
        <v>302</v>
      </c>
      <c r="AE46" s="49">
        <v>3167</v>
      </c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>
        <v>2007</v>
      </c>
      <c r="AS46" s="48"/>
      <c r="AT46" s="50">
        <v>39722.97796296296</v>
      </c>
      <c r="AU46" s="50">
        <v>39722.97796296296</v>
      </c>
    </row>
    <row r="47" spans="1:47" ht="12.75">
      <c r="A47" s="70" t="s">
        <v>405</v>
      </c>
      <c r="B47" s="49">
        <v>89.2</v>
      </c>
      <c r="C47" s="49">
        <v>1683</v>
      </c>
      <c r="D47" s="49">
        <v>1887</v>
      </c>
      <c r="E47" s="49">
        <v>5102</v>
      </c>
      <c r="F47" s="49">
        <v>9622126</v>
      </c>
      <c r="G47" s="49">
        <v>1886</v>
      </c>
      <c r="H47" s="49">
        <v>7.5</v>
      </c>
      <c r="I47" s="49">
        <v>70</v>
      </c>
      <c r="J47" s="49">
        <v>936</v>
      </c>
      <c r="K47" s="49">
        <v>5548</v>
      </c>
      <c r="L47" s="49">
        <v>5193120</v>
      </c>
      <c r="M47" s="49">
        <v>936</v>
      </c>
      <c r="N47" s="49">
        <v>47.6</v>
      </c>
      <c r="O47" s="49">
        <v>429</v>
      </c>
      <c r="P47" s="49">
        <v>901</v>
      </c>
      <c r="Q47" s="49">
        <v>94.6</v>
      </c>
      <c r="R47" s="49">
        <v>488</v>
      </c>
      <c r="S47" s="49">
        <v>516</v>
      </c>
      <c r="T47" s="49">
        <v>121.9</v>
      </c>
      <c r="U47" s="49">
        <v>7347600</v>
      </c>
      <c r="V47" s="49">
        <v>6027578</v>
      </c>
      <c r="W47" s="49">
        <v>9</v>
      </c>
      <c r="X47" s="49">
        <v>24</v>
      </c>
      <c r="Y47" s="49">
        <v>268</v>
      </c>
      <c r="Z47" s="49">
        <v>7344</v>
      </c>
      <c r="AA47" s="49">
        <v>1968116</v>
      </c>
      <c r="AB47" s="49">
        <v>268</v>
      </c>
      <c r="AC47" s="49">
        <v>61.6</v>
      </c>
      <c r="AD47" s="49">
        <v>157</v>
      </c>
      <c r="AE47" s="49">
        <v>255</v>
      </c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48"/>
      <c r="AT47" s="50"/>
      <c r="AU47" s="50"/>
    </row>
    <row r="48" spans="1:47" ht="12.75">
      <c r="A48" s="48" t="s">
        <v>327</v>
      </c>
      <c r="B48" s="49">
        <v>82.2</v>
      </c>
      <c r="C48" s="49">
        <v>1438</v>
      </c>
      <c r="D48" s="49">
        <v>1750</v>
      </c>
      <c r="E48" s="49">
        <v>3569</v>
      </c>
      <c r="F48" s="49">
        <v>6116994</v>
      </c>
      <c r="G48" s="49">
        <v>1714</v>
      </c>
      <c r="H48" s="49">
        <v>0</v>
      </c>
      <c r="I48" s="49">
        <v>0</v>
      </c>
      <c r="J48" s="49">
        <v>1158</v>
      </c>
      <c r="K48" s="49">
        <v>4008</v>
      </c>
      <c r="L48" s="49">
        <v>4552700</v>
      </c>
      <c r="M48" s="49">
        <v>1136</v>
      </c>
      <c r="N48" s="49">
        <v>2.9</v>
      </c>
      <c r="O48" s="49">
        <v>22</v>
      </c>
      <c r="P48" s="49">
        <v>746</v>
      </c>
      <c r="Q48" s="49">
        <v>91.5</v>
      </c>
      <c r="R48" s="49">
        <v>1283</v>
      </c>
      <c r="S48" s="49">
        <v>1402</v>
      </c>
      <c r="T48" s="49">
        <v>111.7</v>
      </c>
      <c r="U48" s="49">
        <v>17068455</v>
      </c>
      <c r="V48" s="49">
        <v>15277393</v>
      </c>
      <c r="W48" s="49">
        <v>0.2</v>
      </c>
      <c r="X48" s="49">
        <v>3</v>
      </c>
      <c r="Y48" s="49">
        <v>1479</v>
      </c>
      <c r="Z48" s="49">
        <v>6253</v>
      </c>
      <c r="AA48" s="49">
        <v>9004603</v>
      </c>
      <c r="AB48" s="49">
        <v>1440</v>
      </c>
      <c r="AC48" s="49">
        <v>2.5</v>
      </c>
      <c r="AD48" s="49">
        <v>20</v>
      </c>
      <c r="AE48" s="49">
        <v>801</v>
      </c>
      <c r="AF48" s="49">
        <v>81.3</v>
      </c>
      <c r="AG48" s="49">
        <v>174</v>
      </c>
      <c r="AH48" s="49">
        <v>214</v>
      </c>
      <c r="AI48" s="49">
        <v>3393</v>
      </c>
      <c r="AJ48" s="49">
        <v>698858</v>
      </c>
      <c r="AK48" s="49">
        <v>206</v>
      </c>
      <c r="AL48" s="49">
        <v>0</v>
      </c>
      <c r="AM48" s="49">
        <v>0</v>
      </c>
      <c r="AN48" s="49">
        <v>230</v>
      </c>
      <c r="AO48" s="49">
        <v>2402</v>
      </c>
      <c r="AP48" s="49">
        <v>545300</v>
      </c>
      <c r="AQ48" s="49">
        <v>227</v>
      </c>
      <c r="AR48" s="49">
        <v>2007</v>
      </c>
      <c r="AS48" s="48"/>
      <c r="AT48" s="50">
        <v>39722.67047453704</v>
      </c>
      <c r="AU48" s="50">
        <v>39722.67047453704</v>
      </c>
    </row>
    <row r="49" spans="1:47" ht="12.75">
      <c r="A49" s="48" t="s">
        <v>332</v>
      </c>
      <c r="B49" s="49">
        <v>58.5</v>
      </c>
      <c r="C49" s="49">
        <v>38</v>
      </c>
      <c r="D49" s="49">
        <v>65</v>
      </c>
      <c r="E49" s="49">
        <v>932</v>
      </c>
      <c r="F49" s="49">
        <v>60579</v>
      </c>
      <c r="G49" s="49">
        <v>65</v>
      </c>
      <c r="H49" s="49">
        <v>0</v>
      </c>
      <c r="I49" s="49">
        <v>0</v>
      </c>
      <c r="J49" s="49">
        <v>120</v>
      </c>
      <c r="K49" s="49">
        <v>5278</v>
      </c>
      <c r="L49" s="49">
        <v>633328</v>
      </c>
      <c r="M49" s="49">
        <v>120</v>
      </c>
      <c r="N49" s="49">
        <v>0</v>
      </c>
      <c r="O49" s="49">
        <v>0</v>
      </c>
      <c r="P49" s="49">
        <v>25</v>
      </c>
      <c r="Q49" s="49">
        <v>50</v>
      </c>
      <c r="R49" s="49">
        <v>4</v>
      </c>
      <c r="S49" s="49">
        <v>8</v>
      </c>
      <c r="T49" s="49">
        <v>135.9</v>
      </c>
      <c r="U49" s="49">
        <v>91432</v>
      </c>
      <c r="V49" s="49">
        <v>67285</v>
      </c>
      <c r="W49" s="49">
        <v>0</v>
      </c>
      <c r="X49" s="49">
        <v>0</v>
      </c>
      <c r="Y49" s="49">
        <v>87</v>
      </c>
      <c r="Z49" s="49">
        <v>5830</v>
      </c>
      <c r="AA49" s="49">
        <v>507187</v>
      </c>
      <c r="AB49" s="49">
        <v>87</v>
      </c>
      <c r="AC49" s="49">
        <v>0</v>
      </c>
      <c r="AD49" s="49">
        <v>0</v>
      </c>
      <c r="AE49" s="49">
        <v>8</v>
      </c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9">
        <v>2007</v>
      </c>
      <c r="AS49" s="48"/>
      <c r="AT49" s="50">
        <v>39721.513344907406</v>
      </c>
      <c r="AU49" s="50">
        <v>39721.513344907406</v>
      </c>
    </row>
    <row r="50" spans="1:47" ht="12.75">
      <c r="A50" s="48" t="s">
        <v>328</v>
      </c>
      <c r="B50" s="49">
        <v>81.1</v>
      </c>
      <c r="C50" s="49">
        <v>103</v>
      </c>
      <c r="D50" s="49">
        <v>127</v>
      </c>
      <c r="E50" s="49">
        <v>5540</v>
      </c>
      <c r="F50" s="49">
        <v>703536</v>
      </c>
      <c r="G50" s="49">
        <v>127</v>
      </c>
      <c r="H50" s="49">
        <v>4</v>
      </c>
      <c r="I50" s="49">
        <v>5</v>
      </c>
      <c r="J50" s="49">
        <v>124</v>
      </c>
      <c r="K50" s="49">
        <v>5236</v>
      </c>
      <c r="L50" s="49">
        <v>649212</v>
      </c>
      <c r="M50" s="49">
        <v>124</v>
      </c>
      <c r="N50" s="49">
        <v>65.7</v>
      </c>
      <c r="O50" s="49">
        <v>69</v>
      </c>
      <c r="P50" s="49">
        <v>105</v>
      </c>
      <c r="Q50" s="49">
        <v>95.8</v>
      </c>
      <c r="R50" s="49">
        <v>91</v>
      </c>
      <c r="S50" s="49">
        <v>95</v>
      </c>
      <c r="T50" s="49">
        <v>87.1</v>
      </c>
      <c r="U50" s="49">
        <v>1491678</v>
      </c>
      <c r="V50" s="49">
        <v>1711679</v>
      </c>
      <c r="W50" s="49">
        <v>4.6</v>
      </c>
      <c r="X50" s="49">
        <v>4</v>
      </c>
      <c r="Y50" s="49">
        <v>87</v>
      </c>
      <c r="Z50" s="49">
        <v>6423</v>
      </c>
      <c r="AA50" s="49">
        <v>558771</v>
      </c>
      <c r="AB50" s="49">
        <v>87</v>
      </c>
      <c r="AC50" s="49">
        <v>69</v>
      </c>
      <c r="AD50" s="49">
        <v>49</v>
      </c>
      <c r="AE50" s="49">
        <v>71</v>
      </c>
      <c r="AF50" s="49">
        <v>70</v>
      </c>
      <c r="AG50" s="49">
        <v>7</v>
      </c>
      <c r="AH50" s="49">
        <v>10</v>
      </c>
      <c r="AI50" s="49">
        <v>3695</v>
      </c>
      <c r="AJ50" s="49">
        <v>36954</v>
      </c>
      <c r="AK50" s="49">
        <v>10</v>
      </c>
      <c r="AL50" s="49">
        <v>0</v>
      </c>
      <c r="AM50" s="49">
        <v>0</v>
      </c>
      <c r="AN50" s="49">
        <v>8</v>
      </c>
      <c r="AO50" s="49">
        <v>2726</v>
      </c>
      <c r="AP50" s="49">
        <v>21807</v>
      </c>
      <c r="AQ50" s="49">
        <v>8</v>
      </c>
      <c r="AR50" s="49">
        <v>2007</v>
      </c>
      <c r="AS50" s="48"/>
      <c r="AT50" s="50">
        <v>39703.392905092594</v>
      </c>
      <c r="AU50" s="50">
        <v>39703.392905092594</v>
      </c>
    </row>
    <row r="51" spans="1:47" ht="12.75">
      <c r="A51" s="48" t="s">
        <v>329</v>
      </c>
      <c r="B51" s="49">
        <v>86.6</v>
      </c>
      <c r="C51" s="49">
        <v>2689</v>
      </c>
      <c r="D51" s="49">
        <v>3106</v>
      </c>
      <c r="E51" s="49">
        <v>6107</v>
      </c>
      <c r="F51" s="49">
        <v>18919302</v>
      </c>
      <c r="G51" s="49">
        <v>3098</v>
      </c>
      <c r="H51" s="49">
        <v>9.8</v>
      </c>
      <c r="I51" s="49">
        <v>233</v>
      </c>
      <c r="J51" s="49">
        <v>2382</v>
      </c>
      <c r="K51" s="49">
        <v>5450</v>
      </c>
      <c r="L51" s="49">
        <v>12982784</v>
      </c>
      <c r="M51" s="49">
        <v>2382</v>
      </c>
      <c r="N51" s="49">
        <v>63.8</v>
      </c>
      <c r="O51" s="49">
        <v>554</v>
      </c>
      <c r="P51" s="49">
        <v>869</v>
      </c>
      <c r="Q51" s="49">
        <v>91.7</v>
      </c>
      <c r="R51" s="49">
        <v>3517</v>
      </c>
      <c r="S51" s="49">
        <v>3837</v>
      </c>
      <c r="T51" s="49">
        <v>109.2</v>
      </c>
      <c r="U51" s="49">
        <v>63706432</v>
      </c>
      <c r="V51" s="49">
        <v>58315031</v>
      </c>
      <c r="W51" s="49">
        <v>9.5</v>
      </c>
      <c r="X51" s="49">
        <v>330</v>
      </c>
      <c r="Y51" s="49">
        <v>3469</v>
      </c>
      <c r="Z51" s="49">
        <v>8390</v>
      </c>
      <c r="AA51" s="49">
        <v>28969578</v>
      </c>
      <c r="AB51" s="49">
        <v>3453</v>
      </c>
      <c r="AC51" s="49">
        <v>71</v>
      </c>
      <c r="AD51" s="49">
        <v>1395</v>
      </c>
      <c r="AE51" s="49">
        <v>1965</v>
      </c>
      <c r="AF51" s="49">
        <v>84</v>
      </c>
      <c r="AG51" s="49">
        <v>430</v>
      </c>
      <c r="AH51" s="49">
        <v>512</v>
      </c>
      <c r="AI51" s="49">
        <v>4905</v>
      </c>
      <c r="AJ51" s="49">
        <v>2501322</v>
      </c>
      <c r="AK51" s="49">
        <v>510</v>
      </c>
      <c r="AL51" s="49">
        <v>6.9</v>
      </c>
      <c r="AM51" s="49">
        <v>22</v>
      </c>
      <c r="AN51" s="49">
        <v>319</v>
      </c>
      <c r="AO51" s="49">
        <v>3302</v>
      </c>
      <c r="AP51" s="49">
        <v>1050158</v>
      </c>
      <c r="AQ51" s="49">
        <v>318</v>
      </c>
      <c r="AR51" s="49">
        <v>2007</v>
      </c>
      <c r="AS51" s="48"/>
      <c r="AT51" s="50">
        <v>39712.726805555554</v>
      </c>
      <c r="AU51" s="50">
        <v>39712.726805555554</v>
      </c>
    </row>
    <row r="52" spans="1:47" ht="12.75">
      <c r="A52" s="48" t="s">
        <v>330</v>
      </c>
      <c r="B52" s="49">
        <v>86.4</v>
      </c>
      <c r="C52" s="49">
        <v>1641</v>
      </c>
      <c r="D52" s="49">
        <v>1900</v>
      </c>
      <c r="E52" s="49">
        <v>4196</v>
      </c>
      <c r="F52" s="49">
        <v>7817745</v>
      </c>
      <c r="G52" s="49">
        <v>1863</v>
      </c>
      <c r="H52" s="49">
        <v>0.9</v>
      </c>
      <c r="I52" s="49">
        <v>10</v>
      </c>
      <c r="J52" s="49">
        <v>1093</v>
      </c>
      <c r="K52" s="49">
        <v>4275</v>
      </c>
      <c r="L52" s="49">
        <v>4634302</v>
      </c>
      <c r="M52" s="49">
        <v>1084</v>
      </c>
      <c r="N52" s="49">
        <v>33</v>
      </c>
      <c r="O52" s="49">
        <v>209</v>
      </c>
      <c r="P52" s="49">
        <v>634</v>
      </c>
      <c r="Q52" s="49">
        <v>92.9</v>
      </c>
      <c r="R52" s="49">
        <v>3633</v>
      </c>
      <c r="S52" s="49">
        <v>3910</v>
      </c>
      <c r="T52" s="49">
        <v>97.5</v>
      </c>
      <c r="U52" s="49">
        <v>52574020</v>
      </c>
      <c r="V52" s="49">
        <v>53922083</v>
      </c>
      <c r="W52" s="49">
        <v>1.6</v>
      </c>
      <c r="X52" s="49">
        <v>39</v>
      </c>
      <c r="Y52" s="49">
        <v>2481</v>
      </c>
      <c r="Z52" s="49">
        <v>6997</v>
      </c>
      <c r="AA52" s="49">
        <v>17226829</v>
      </c>
      <c r="AB52" s="49">
        <v>2462</v>
      </c>
      <c r="AC52" s="49">
        <v>31.4</v>
      </c>
      <c r="AD52" s="49">
        <v>455</v>
      </c>
      <c r="AE52" s="49">
        <v>1450</v>
      </c>
      <c r="AF52" s="49">
        <v>83.6</v>
      </c>
      <c r="AG52" s="49">
        <v>249</v>
      </c>
      <c r="AH52" s="49">
        <v>298</v>
      </c>
      <c r="AI52" s="49">
        <v>4162</v>
      </c>
      <c r="AJ52" s="49">
        <v>1190450</v>
      </c>
      <c r="AK52" s="49">
        <v>286</v>
      </c>
      <c r="AL52" s="49">
        <v>1.9</v>
      </c>
      <c r="AM52" s="49">
        <v>3</v>
      </c>
      <c r="AN52" s="49">
        <v>162</v>
      </c>
      <c r="AO52" s="49">
        <v>3071</v>
      </c>
      <c r="AP52" s="49">
        <v>485211</v>
      </c>
      <c r="AQ52" s="49">
        <v>158</v>
      </c>
      <c r="AR52" s="49">
        <v>2007</v>
      </c>
      <c r="AS52" s="48"/>
      <c r="AT52" s="50">
        <v>39717.48954861111</v>
      </c>
      <c r="AU52" s="50">
        <v>39717.48954861111</v>
      </c>
    </row>
    <row r="53" spans="1:47" ht="12.75">
      <c r="A53" s="48" t="s">
        <v>340</v>
      </c>
      <c r="B53" s="49">
        <v>86.4</v>
      </c>
      <c r="C53" s="49">
        <v>876</v>
      </c>
      <c r="D53" s="49">
        <v>1014</v>
      </c>
      <c r="E53" s="49">
        <v>5708</v>
      </c>
      <c r="F53" s="49">
        <v>4674471</v>
      </c>
      <c r="G53" s="49">
        <v>819</v>
      </c>
      <c r="H53" s="49">
        <v>1.2</v>
      </c>
      <c r="I53" s="49">
        <v>8</v>
      </c>
      <c r="J53" s="49">
        <v>679</v>
      </c>
      <c r="K53" s="49">
        <v>4281</v>
      </c>
      <c r="L53" s="49">
        <v>2542780</v>
      </c>
      <c r="M53" s="49">
        <v>594</v>
      </c>
      <c r="N53" s="49">
        <v>28.9</v>
      </c>
      <c r="O53" s="49">
        <v>123</v>
      </c>
      <c r="P53" s="49">
        <v>426</v>
      </c>
      <c r="Q53" s="49">
        <v>92</v>
      </c>
      <c r="R53" s="49">
        <v>1028</v>
      </c>
      <c r="S53" s="49">
        <v>1117</v>
      </c>
      <c r="T53" s="49">
        <v>109.9</v>
      </c>
      <c r="U53" s="49">
        <v>13902587</v>
      </c>
      <c r="V53" s="49">
        <v>12651839</v>
      </c>
      <c r="W53" s="49">
        <v>0.5</v>
      </c>
      <c r="X53" s="49">
        <v>5</v>
      </c>
      <c r="Y53" s="49">
        <v>1093</v>
      </c>
      <c r="Z53" s="49">
        <v>6787</v>
      </c>
      <c r="AA53" s="49">
        <v>6916031</v>
      </c>
      <c r="AB53" s="49">
        <v>1019</v>
      </c>
      <c r="AC53" s="49">
        <v>26.7</v>
      </c>
      <c r="AD53" s="49">
        <v>145</v>
      </c>
      <c r="AE53" s="49">
        <v>543</v>
      </c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>
        <v>2007</v>
      </c>
      <c r="AS53" s="48"/>
      <c r="AT53" s="50">
        <v>39721.42943287037</v>
      </c>
      <c r="AU53" s="50">
        <v>39721.42943287037</v>
      </c>
    </row>
    <row r="54" spans="1:47" ht="12.75">
      <c r="A54" s="48" t="s">
        <v>331</v>
      </c>
      <c r="B54" s="49">
        <v>94.1</v>
      </c>
      <c r="C54" s="49">
        <v>288</v>
      </c>
      <c r="D54" s="49">
        <v>306</v>
      </c>
      <c r="E54" s="49">
        <v>9590</v>
      </c>
      <c r="F54" s="49">
        <v>2522145</v>
      </c>
      <c r="G54" s="49">
        <v>263</v>
      </c>
      <c r="H54" s="49">
        <v>3</v>
      </c>
      <c r="I54" s="49">
        <v>5</v>
      </c>
      <c r="J54" s="49">
        <v>165</v>
      </c>
      <c r="K54" s="49">
        <v>6081</v>
      </c>
      <c r="L54" s="49">
        <v>948562</v>
      </c>
      <c r="M54" s="49">
        <v>156</v>
      </c>
      <c r="N54" s="49">
        <v>53.7</v>
      </c>
      <c r="O54" s="49">
        <v>58</v>
      </c>
      <c r="P54" s="49">
        <v>108</v>
      </c>
      <c r="Q54" s="49">
        <v>96.9</v>
      </c>
      <c r="R54" s="49">
        <v>31</v>
      </c>
      <c r="S54" s="49">
        <v>32</v>
      </c>
      <c r="T54" s="49">
        <v>382</v>
      </c>
      <c r="U54" s="49">
        <v>411981</v>
      </c>
      <c r="V54" s="49">
        <v>107859</v>
      </c>
      <c r="W54" s="49">
        <v>0</v>
      </c>
      <c r="X54" s="49">
        <v>0</v>
      </c>
      <c r="Y54" s="49">
        <v>12</v>
      </c>
      <c r="Z54" s="49">
        <v>5494</v>
      </c>
      <c r="AA54" s="49">
        <v>65933</v>
      </c>
      <c r="AB54" s="49">
        <v>12</v>
      </c>
      <c r="AC54" s="49">
        <v>9.1</v>
      </c>
      <c r="AD54" s="49">
        <v>1</v>
      </c>
      <c r="AE54" s="49">
        <v>11</v>
      </c>
      <c r="AF54" s="49">
        <v>88.5</v>
      </c>
      <c r="AG54" s="49">
        <v>54</v>
      </c>
      <c r="AH54" s="49">
        <v>61</v>
      </c>
      <c r="AI54" s="49">
        <v>7311</v>
      </c>
      <c r="AJ54" s="49">
        <v>350904</v>
      </c>
      <c r="AK54" s="49">
        <v>48</v>
      </c>
      <c r="AL54" s="49">
        <v>2.5</v>
      </c>
      <c r="AM54" s="49">
        <v>1</v>
      </c>
      <c r="AN54" s="49">
        <v>40</v>
      </c>
      <c r="AO54" s="49">
        <v>2741</v>
      </c>
      <c r="AP54" s="49">
        <v>95948</v>
      </c>
      <c r="AQ54" s="49">
        <v>35</v>
      </c>
      <c r="AR54" s="49">
        <v>2007</v>
      </c>
      <c r="AS54" s="48"/>
      <c r="AT54" s="50">
        <v>39708.45517361111</v>
      </c>
      <c r="AU54" s="50">
        <v>39708.45517361111</v>
      </c>
    </row>
    <row r="55" spans="1:47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8"/>
      <c r="AT55" s="50"/>
      <c r="AU55" s="50"/>
    </row>
    <row r="56" spans="2:43" ht="12.75">
      <c r="B56" s="37">
        <f>SUM(B2:B55)</f>
        <v>4454.599999999999</v>
      </c>
      <c r="C56" s="37">
        <f aca="true" t="shared" si="0" ref="C56:AQ56">SUM(C2:C55)</f>
        <v>229728</v>
      </c>
      <c r="D56" s="37">
        <f t="shared" si="0"/>
        <v>274141</v>
      </c>
      <c r="E56" s="37">
        <f t="shared" si="0"/>
        <v>314585.9</v>
      </c>
      <c r="F56" s="37">
        <f t="shared" si="0"/>
        <v>915041325</v>
      </c>
      <c r="G56" s="37">
        <f t="shared" si="0"/>
        <v>260113</v>
      </c>
      <c r="H56" s="37">
        <f t="shared" si="0"/>
        <v>144.3</v>
      </c>
      <c r="I56" s="37">
        <f t="shared" si="0"/>
        <v>2297</v>
      </c>
      <c r="J56" s="37">
        <f t="shared" si="0"/>
        <v>404685</v>
      </c>
      <c r="K56" s="37">
        <f t="shared" si="0"/>
        <v>269230</v>
      </c>
      <c r="L56" s="37">
        <f t="shared" si="0"/>
        <v>2312747237</v>
      </c>
      <c r="M56" s="37">
        <f t="shared" si="0"/>
        <v>397177</v>
      </c>
      <c r="N56" s="37">
        <f t="shared" si="0"/>
        <v>2165.0999999999995</v>
      </c>
      <c r="O56" s="37">
        <f t="shared" si="0"/>
        <v>21392</v>
      </c>
      <c r="P56" s="37">
        <f t="shared" si="0"/>
        <v>59401</v>
      </c>
      <c r="Q56" s="37">
        <f t="shared" si="0"/>
        <v>4689.699999999999</v>
      </c>
      <c r="R56" s="37">
        <f t="shared" si="0"/>
        <v>120137</v>
      </c>
      <c r="S56" s="37">
        <f t="shared" si="0"/>
        <v>138357</v>
      </c>
      <c r="T56" s="37">
        <f t="shared" si="0"/>
        <v>13152.700000000003</v>
      </c>
      <c r="U56" s="37">
        <f t="shared" si="0"/>
        <v>1806041219</v>
      </c>
      <c r="V56" s="37">
        <f t="shared" si="0"/>
        <v>1737418456</v>
      </c>
      <c r="W56" s="37">
        <f t="shared" si="0"/>
        <v>151</v>
      </c>
      <c r="X56" s="37">
        <f t="shared" si="0"/>
        <v>2112</v>
      </c>
      <c r="Y56" s="37">
        <f t="shared" si="0"/>
        <v>153141</v>
      </c>
      <c r="Z56" s="37">
        <f t="shared" si="0"/>
        <v>361082.8</v>
      </c>
      <c r="AA56" s="37">
        <f t="shared" si="0"/>
        <v>1031858731</v>
      </c>
      <c r="AB56" s="37">
        <f t="shared" si="0"/>
        <v>148330</v>
      </c>
      <c r="AC56" s="37">
        <f t="shared" si="0"/>
        <v>2140.7999999999993</v>
      </c>
      <c r="AD56" s="37">
        <f t="shared" si="0"/>
        <v>20762</v>
      </c>
      <c r="AE56" s="37">
        <f t="shared" si="0"/>
        <v>53611</v>
      </c>
      <c r="AF56" s="37">
        <f t="shared" si="0"/>
        <v>2326.1</v>
      </c>
      <c r="AG56" s="37">
        <f t="shared" si="0"/>
        <v>7051</v>
      </c>
      <c r="AH56" s="37">
        <f t="shared" si="0"/>
        <v>8970</v>
      </c>
      <c r="AI56" s="37">
        <f t="shared" si="0"/>
        <v>123015.6</v>
      </c>
      <c r="AJ56" s="37">
        <f t="shared" si="0"/>
        <v>30435889</v>
      </c>
      <c r="AK56" s="37">
        <f t="shared" si="0"/>
        <v>7825</v>
      </c>
      <c r="AL56" s="37">
        <f t="shared" si="0"/>
        <v>64.7</v>
      </c>
      <c r="AM56" s="37">
        <f t="shared" si="0"/>
        <v>144</v>
      </c>
      <c r="AN56" s="37">
        <f t="shared" si="0"/>
        <v>6276</v>
      </c>
      <c r="AO56" s="37">
        <f t="shared" si="0"/>
        <v>88066.7</v>
      </c>
      <c r="AP56" s="37">
        <f t="shared" si="0"/>
        <v>16407760</v>
      </c>
      <c r="AQ56" s="37">
        <f t="shared" si="0"/>
        <v>5523</v>
      </c>
    </row>
  </sheetData>
  <conditionalFormatting sqref="B55:AQ55">
    <cfRule type="cellIs" priority="1" dxfId="0" operator="equal" stopIfTrue="1">
      <formula>0</formula>
    </cfRule>
  </conditionalFormatting>
  <conditionalFormatting sqref="B2:AQ54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35" r:id="rId1"/>
  <colBreaks count="1" manualBreakCount="1">
    <brk id="22" max="5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W57"/>
  <sheetViews>
    <sheetView workbookViewId="0" topLeftCell="A1">
      <selection activeCell="H5" sqref="H5"/>
    </sheetView>
  </sheetViews>
  <sheetFormatPr defaultColWidth="9.140625" defaultRowHeight="12.75"/>
  <cols>
    <col min="1" max="1" width="6.8515625" style="0" customWidth="1"/>
    <col min="2" max="3" width="11.8515625" style="0" bestFit="1" customWidth="1"/>
    <col min="4" max="4" width="15.8515625" style="0" customWidth="1"/>
    <col min="5" max="5" width="13.57421875" style="0" customWidth="1"/>
    <col min="6" max="6" width="11.8515625" style="0" bestFit="1" customWidth="1"/>
    <col min="7" max="7" width="13.7109375" style="0" customWidth="1"/>
    <col min="8" max="8" width="12.7109375" style="0" customWidth="1"/>
    <col min="9" max="9" width="11.28125" style="0" customWidth="1"/>
    <col min="10" max="10" width="13.57421875" style="0" customWidth="1"/>
    <col min="11" max="11" width="13.00390625" style="0" customWidth="1"/>
    <col min="12" max="12" width="14.140625" style="0" customWidth="1"/>
    <col min="13" max="13" width="13.57421875" style="0" customWidth="1"/>
    <col min="14" max="14" width="15.00390625" style="0" customWidth="1"/>
    <col min="15" max="15" width="12.7109375" style="0" customWidth="1"/>
    <col min="16" max="16" width="14.140625" style="0" customWidth="1"/>
    <col min="17" max="17" width="13.421875" style="0" customWidth="1"/>
    <col min="18" max="18" width="15.28125" style="0" customWidth="1"/>
    <col min="19" max="19" width="13.7109375" style="0" customWidth="1"/>
    <col min="20" max="20" width="9.421875" style="0" bestFit="1" customWidth="1"/>
    <col min="22" max="23" width="12.140625" style="0" bestFit="1" customWidth="1"/>
  </cols>
  <sheetData>
    <row r="1" spans="1:19" s="64" customFormat="1" ht="81" customHeight="1">
      <c r="A1" s="63" t="s">
        <v>231</v>
      </c>
      <c r="B1" s="63" t="s">
        <v>84</v>
      </c>
      <c r="C1" s="63" t="s">
        <v>219</v>
      </c>
      <c r="D1" s="63" t="s">
        <v>85</v>
      </c>
      <c r="E1" s="63" t="s">
        <v>220</v>
      </c>
      <c r="F1" s="63" t="s">
        <v>86</v>
      </c>
      <c r="G1" s="63" t="s">
        <v>221</v>
      </c>
      <c r="H1" s="63" t="s">
        <v>87</v>
      </c>
      <c r="I1" s="63" t="s">
        <v>222</v>
      </c>
      <c r="J1" s="63" t="s">
        <v>88</v>
      </c>
      <c r="K1" s="63" t="s">
        <v>223</v>
      </c>
      <c r="L1" s="63" t="s">
        <v>89</v>
      </c>
      <c r="M1" s="63" t="s">
        <v>224</v>
      </c>
      <c r="N1" s="63" t="s">
        <v>90</v>
      </c>
      <c r="O1" s="63" t="s">
        <v>225</v>
      </c>
      <c r="P1" s="63" t="s">
        <v>91</v>
      </c>
      <c r="Q1" s="63" t="s">
        <v>226</v>
      </c>
      <c r="R1" s="63" t="s">
        <v>92</v>
      </c>
      <c r="S1" s="63" t="s">
        <v>227</v>
      </c>
    </row>
    <row r="2" spans="1:23" ht="12.75">
      <c r="A2" s="48" t="s">
        <v>289</v>
      </c>
      <c r="B2" s="49">
        <v>3485</v>
      </c>
      <c r="C2" s="49">
        <v>772</v>
      </c>
      <c r="D2" s="49">
        <v>1874</v>
      </c>
      <c r="E2" s="49">
        <v>92</v>
      </c>
      <c r="F2" s="49">
        <v>2796</v>
      </c>
      <c r="G2" s="49">
        <v>482</v>
      </c>
      <c r="H2" s="49">
        <v>699</v>
      </c>
      <c r="I2" s="49">
        <v>292</v>
      </c>
      <c r="J2" s="49">
        <v>1102</v>
      </c>
      <c r="K2" s="49">
        <v>605</v>
      </c>
      <c r="L2" s="49">
        <v>876</v>
      </c>
      <c r="M2" s="49">
        <v>510</v>
      </c>
      <c r="N2" s="49">
        <v>226</v>
      </c>
      <c r="O2" s="49">
        <v>95</v>
      </c>
      <c r="P2" s="49">
        <v>643</v>
      </c>
      <c r="Q2" s="49">
        <v>421</v>
      </c>
      <c r="R2" s="49">
        <v>459</v>
      </c>
      <c r="S2" s="49">
        <v>184</v>
      </c>
      <c r="T2" s="49">
        <v>2007</v>
      </c>
      <c r="U2" s="48"/>
      <c r="V2" s="50">
        <v>39715.803923611114</v>
      </c>
      <c r="W2" s="50">
        <v>39715.803923611114</v>
      </c>
    </row>
    <row r="3" spans="1:23" ht="12.75">
      <c r="A3" s="48" t="s">
        <v>290</v>
      </c>
      <c r="B3" s="49">
        <v>6511</v>
      </c>
      <c r="C3" s="49">
        <v>4157</v>
      </c>
      <c r="D3" s="49">
        <v>0</v>
      </c>
      <c r="E3" s="49">
        <v>0</v>
      </c>
      <c r="F3" s="49">
        <v>4044</v>
      </c>
      <c r="G3" s="49">
        <v>2863</v>
      </c>
      <c r="H3" s="49">
        <v>2467</v>
      </c>
      <c r="I3" s="49">
        <v>1294</v>
      </c>
      <c r="J3" s="49">
        <v>2083</v>
      </c>
      <c r="K3" s="49">
        <v>1283</v>
      </c>
      <c r="L3" s="49">
        <v>1191</v>
      </c>
      <c r="M3" s="49">
        <v>773</v>
      </c>
      <c r="N3" s="49">
        <v>892</v>
      </c>
      <c r="O3" s="49">
        <v>510</v>
      </c>
      <c r="P3" s="49">
        <v>1575</v>
      </c>
      <c r="Q3" s="49">
        <v>906</v>
      </c>
      <c r="R3" s="49">
        <v>511</v>
      </c>
      <c r="S3" s="49">
        <v>377</v>
      </c>
      <c r="T3" s="49">
        <v>2007</v>
      </c>
      <c r="U3" s="48"/>
      <c r="V3" s="50">
        <v>39710.367893518516</v>
      </c>
      <c r="W3" s="50">
        <v>39710.367893518516</v>
      </c>
    </row>
    <row r="4" spans="1:23" ht="12.75">
      <c r="A4" s="48" t="s">
        <v>291</v>
      </c>
      <c r="B4" s="49">
        <v>28637</v>
      </c>
      <c r="C4" s="49">
        <v>23731</v>
      </c>
      <c r="D4" s="49">
        <v>26152</v>
      </c>
      <c r="E4" s="49">
        <v>22522</v>
      </c>
      <c r="F4" s="49">
        <v>27865</v>
      </c>
      <c r="G4" s="49">
        <v>23480</v>
      </c>
      <c r="H4" s="49">
        <v>778</v>
      </c>
      <c r="I4" s="49">
        <v>256</v>
      </c>
      <c r="J4" s="49">
        <v>2383</v>
      </c>
      <c r="K4" s="49">
        <v>852</v>
      </c>
      <c r="L4" s="49">
        <v>2121</v>
      </c>
      <c r="M4" s="49">
        <v>708</v>
      </c>
      <c r="N4" s="49">
        <v>262</v>
      </c>
      <c r="O4" s="49">
        <v>144</v>
      </c>
      <c r="P4" s="49">
        <v>356</v>
      </c>
      <c r="Q4" s="49">
        <v>199</v>
      </c>
      <c r="R4" s="49">
        <v>2027</v>
      </c>
      <c r="S4" s="49">
        <v>653</v>
      </c>
      <c r="T4" s="49">
        <v>2007</v>
      </c>
      <c r="U4" s="48"/>
      <c r="V4" s="50">
        <v>39717.64498842593</v>
      </c>
      <c r="W4" s="50">
        <v>39717.64498842593</v>
      </c>
    </row>
    <row r="5" spans="1:23" ht="12.75">
      <c r="A5" s="48" t="s">
        <v>292</v>
      </c>
      <c r="B5" s="49">
        <v>24679</v>
      </c>
      <c r="C5" s="49">
        <v>17923</v>
      </c>
      <c r="D5" s="49">
        <v>14875</v>
      </c>
      <c r="E5" s="49">
        <v>10771</v>
      </c>
      <c r="F5" s="49">
        <v>21781</v>
      </c>
      <c r="G5" s="49">
        <v>15794</v>
      </c>
      <c r="H5" s="49">
        <v>2937</v>
      </c>
      <c r="I5" s="49">
        <v>2147</v>
      </c>
      <c r="J5" s="49">
        <v>3209</v>
      </c>
      <c r="K5" s="49">
        <v>1205</v>
      </c>
      <c r="L5" s="49">
        <v>2412</v>
      </c>
      <c r="M5" s="49">
        <v>873</v>
      </c>
      <c r="N5" s="49">
        <v>797</v>
      </c>
      <c r="O5" s="49">
        <v>332</v>
      </c>
      <c r="P5" s="49">
        <v>1466</v>
      </c>
      <c r="Q5" s="49">
        <v>632</v>
      </c>
      <c r="R5" s="49">
        <v>1743</v>
      </c>
      <c r="S5" s="49">
        <v>573</v>
      </c>
      <c r="T5" s="49">
        <v>2007</v>
      </c>
      <c r="U5" s="48"/>
      <c r="V5" s="50">
        <v>39708.616956018515</v>
      </c>
      <c r="W5" s="50">
        <v>39708.616956018515</v>
      </c>
    </row>
    <row r="6" spans="1:23" ht="12.75">
      <c r="A6" s="48" t="s">
        <v>293</v>
      </c>
      <c r="B6" s="49">
        <v>73621</v>
      </c>
      <c r="C6" s="49">
        <v>45048</v>
      </c>
      <c r="D6" s="49">
        <v>0</v>
      </c>
      <c r="E6" s="49">
        <v>0</v>
      </c>
      <c r="F6" s="49">
        <v>46354</v>
      </c>
      <c r="G6" s="49">
        <v>30190</v>
      </c>
      <c r="H6" s="49">
        <v>23769</v>
      </c>
      <c r="I6" s="49">
        <v>13509</v>
      </c>
      <c r="J6" s="49">
        <v>22632</v>
      </c>
      <c r="K6" s="49">
        <v>13115</v>
      </c>
      <c r="L6" s="49">
        <v>15770</v>
      </c>
      <c r="M6" s="49">
        <v>8976</v>
      </c>
      <c r="N6" s="49">
        <v>6862</v>
      </c>
      <c r="O6" s="49">
        <v>4139</v>
      </c>
      <c r="P6" s="49">
        <v>10018</v>
      </c>
      <c r="Q6" s="49">
        <v>5941</v>
      </c>
      <c r="R6" s="49">
        <v>12398</v>
      </c>
      <c r="S6" s="49">
        <v>7126</v>
      </c>
      <c r="T6" s="49">
        <v>2007</v>
      </c>
      <c r="U6" s="48"/>
      <c r="V6" s="50">
        <v>39680.760358796295</v>
      </c>
      <c r="W6" s="50">
        <v>39680.760358796295</v>
      </c>
    </row>
    <row r="7" spans="1:23" ht="12.75">
      <c r="A7" s="48" t="s">
        <v>294</v>
      </c>
      <c r="B7" s="49">
        <v>6641</v>
      </c>
      <c r="C7" s="49">
        <v>4086</v>
      </c>
      <c r="D7" s="49">
        <v>0</v>
      </c>
      <c r="E7" s="49">
        <v>0</v>
      </c>
      <c r="F7" s="49">
        <v>5195</v>
      </c>
      <c r="G7" s="49">
        <v>3198</v>
      </c>
      <c r="H7" s="49">
        <v>1604</v>
      </c>
      <c r="I7" s="49">
        <v>956</v>
      </c>
      <c r="J7" s="49">
        <v>2902</v>
      </c>
      <c r="K7" s="49">
        <v>1401</v>
      </c>
      <c r="L7" s="49">
        <v>1875</v>
      </c>
      <c r="M7" s="49">
        <v>893</v>
      </c>
      <c r="N7" s="49">
        <v>1028</v>
      </c>
      <c r="O7" s="49">
        <v>508</v>
      </c>
      <c r="P7" s="49">
        <v>1693</v>
      </c>
      <c r="Q7" s="49">
        <v>819</v>
      </c>
      <c r="R7" s="49">
        <v>1209</v>
      </c>
      <c r="S7" s="49">
        <v>582</v>
      </c>
      <c r="T7" s="49">
        <v>2007</v>
      </c>
      <c r="U7" s="48"/>
      <c r="V7" s="50">
        <v>39721.71640046296</v>
      </c>
      <c r="W7" s="50">
        <v>39721.71640046296</v>
      </c>
    </row>
    <row r="8" spans="1:23" ht="12.75">
      <c r="A8" s="48" t="s">
        <v>295</v>
      </c>
      <c r="B8" s="49">
        <v>32768</v>
      </c>
      <c r="C8" s="49">
        <v>23922</v>
      </c>
      <c r="D8" s="49">
        <v>28627</v>
      </c>
      <c r="E8" s="49">
        <v>22265</v>
      </c>
      <c r="F8" s="49">
        <v>31080</v>
      </c>
      <c r="G8" s="49">
        <v>23147</v>
      </c>
      <c r="H8" s="49">
        <v>1701</v>
      </c>
      <c r="I8" s="49">
        <v>780</v>
      </c>
      <c r="J8" s="49">
        <v>1262</v>
      </c>
      <c r="K8" s="49">
        <v>530</v>
      </c>
      <c r="L8" s="49">
        <v>688</v>
      </c>
      <c r="M8" s="49">
        <v>310</v>
      </c>
      <c r="N8" s="49">
        <v>574</v>
      </c>
      <c r="O8" s="49">
        <v>220</v>
      </c>
      <c r="P8" s="49">
        <v>867</v>
      </c>
      <c r="Q8" s="49">
        <v>367</v>
      </c>
      <c r="R8" s="49">
        <v>395</v>
      </c>
      <c r="S8" s="49">
        <v>163</v>
      </c>
      <c r="T8" s="49">
        <v>2007</v>
      </c>
      <c r="U8" s="48"/>
      <c r="V8" s="50">
        <v>39717.64048611111</v>
      </c>
      <c r="W8" s="50">
        <v>39717.64048611111</v>
      </c>
    </row>
    <row r="9" spans="1:23" ht="12.75">
      <c r="A9" s="48" t="s">
        <v>333</v>
      </c>
      <c r="B9" s="49">
        <v>1968</v>
      </c>
      <c r="C9" s="49">
        <v>1007</v>
      </c>
      <c r="D9" s="49">
        <v>935</v>
      </c>
      <c r="E9" s="49">
        <v>436</v>
      </c>
      <c r="F9" s="49">
        <v>1935</v>
      </c>
      <c r="G9" s="49">
        <v>990</v>
      </c>
      <c r="H9" s="49">
        <v>85</v>
      </c>
      <c r="I9" s="49">
        <v>55</v>
      </c>
      <c r="J9" s="49">
        <v>647</v>
      </c>
      <c r="K9" s="49">
        <v>123</v>
      </c>
      <c r="L9" s="49">
        <v>493</v>
      </c>
      <c r="M9" s="49">
        <v>89</v>
      </c>
      <c r="N9" s="49">
        <v>154</v>
      </c>
      <c r="O9" s="49">
        <v>34</v>
      </c>
      <c r="P9" s="49">
        <v>290</v>
      </c>
      <c r="Q9" s="49">
        <v>51</v>
      </c>
      <c r="R9" s="49">
        <v>357</v>
      </c>
      <c r="S9" s="49">
        <v>72</v>
      </c>
      <c r="T9" s="49">
        <v>2007</v>
      </c>
      <c r="U9" s="48"/>
      <c r="V9" s="50">
        <v>39721.53493055556</v>
      </c>
      <c r="W9" s="50">
        <v>39721.53493055556</v>
      </c>
    </row>
    <row r="10" spans="1:23" ht="12.75">
      <c r="A10" s="48" t="s">
        <v>296</v>
      </c>
      <c r="B10" s="49">
        <v>1834</v>
      </c>
      <c r="C10" s="49">
        <v>1945</v>
      </c>
      <c r="D10" s="49">
        <v>835</v>
      </c>
      <c r="E10" s="49">
        <v>1387</v>
      </c>
      <c r="F10" s="49">
        <v>1563</v>
      </c>
      <c r="G10" s="49">
        <v>1790</v>
      </c>
      <c r="H10" s="49">
        <v>279</v>
      </c>
      <c r="I10" s="49">
        <v>159</v>
      </c>
      <c r="J10" s="49">
        <v>663</v>
      </c>
      <c r="K10" s="49">
        <v>190</v>
      </c>
      <c r="L10" s="49">
        <v>578</v>
      </c>
      <c r="M10" s="49">
        <v>151</v>
      </c>
      <c r="N10" s="49">
        <v>85</v>
      </c>
      <c r="O10" s="49">
        <v>39</v>
      </c>
      <c r="P10" s="49">
        <v>146</v>
      </c>
      <c r="Q10" s="49">
        <v>57</v>
      </c>
      <c r="R10" s="49">
        <v>517</v>
      </c>
      <c r="S10" s="49">
        <v>133</v>
      </c>
      <c r="T10" s="49">
        <v>2007</v>
      </c>
      <c r="U10" s="48"/>
      <c r="V10" s="50">
        <v>39713.933912037035</v>
      </c>
      <c r="W10" s="50">
        <v>39713.933912037035</v>
      </c>
    </row>
    <row r="11" spans="1:23" ht="12.75">
      <c r="A11" s="48" t="s">
        <v>297</v>
      </c>
      <c r="B11" s="49">
        <v>32527</v>
      </c>
      <c r="C11" s="49">
        <v>21394</v>
      </c>
      <c r="D11" s="49">
        <v>0</v>
      </c>
      <c r="E11" s="49">
        <v>0</v>
      </c>
      <c r="F11" s="49">
        <v>26543</v>
      </c>
      <c r="G11" s="49">
        <v>18468</v>
      </c>
      <c r="H11" s="49">
        <v>6539</v>
      </c>
      <c r="I11" s="49">
        <v>3180</v>
      </c>
      <c r="J11" s="49">
        <v>11247</v>
      </c>
      <c r="K11" s="49">
        <v>4424</v>
      </c>
      <c r="L11" s="49">
        <v>7864</v>
      </c>
      <c r="M11" s="49">
        <v>2916</v>
      </c>
      <c r="N11" s="49">
        <v>3383</v>
      </c>
      <c r="O11" s="49">
        <v>1508</v>
      </c>
      <c r="P11" s="49">
        <v>5449</v>
      </c>
      <c r="Q11" s="49">
        <v>2363</v>
      </c>
      <c r="R11" s="49">
        <v>5798</v>
      </c>
      <c r="S11" s="49">
        <v>2061</v>
      </c>
      <c r="T11" s="49">
        <v>2007</v>
      </c>
      <c r="U11" s="48"/>
      <c r="V11" s="50">
        <v>39716.53939814815</v>
      </c>
      <c r="W11" s="50">
        <v>39716.53939814815</v>
      </c>
    </row>
    <row r="12" spans="1:23" ht="12.75">
      <c r="A12" s="48" t="s">
        <v>298</v>
      </c>
      <c r="B12" s="49">
        <v>11511</v>
      </c>
      <c r="C12" s="49">
        <v>4676</v>
      </c>
      <c r="D12" s="49">
        <v>0</v>
      </c>
      <c r="E12" s="49">
        <v>0</v>
      </c>
      <c r="F12" s="49">
        <v>6663</v>
      </c>
      <c r="G12" s="49">
        <v>2803</v>
      </c>
      <c r="H12" s="49">
        <v>4926</v>
      </c>
      <c r="I12" s="49">
        <v>1915</v>
      </c>
      <c r="J12" s="49">
        <v>6517</v>
      </c>
      <c r="K12" s="49">
        <v>2413</v>
      </c>
      <c r="L12" s="49">
        <v>4979</v>
      </c>
      <c r="M12" s="49">
        <v>1901</v>
      </c>
      <c r="N12" s="49">
        <v>1538</v>
      </c>
      <c r="O12" s="49">
        <v>512</v>
      </c>
      <c r="P12" s="49">
        <v>2165</v>
      </c>
      <c r="Q12" s="49">
        <v>746</v>
      </c>
      <c r="R12" s="49">
        <v>4352</v>
      </c>
      <c r="S12" s="49">
        <v>1667</v>
      </c>
      <c r="T12" s="49">
        <v>2007</v>
      </c>
      <c r="U12" s="48"/>
      <c r="V12" s="50">
        <v>39715.759247685186</v>
      </c>
      <c r="W12" s="50">
        <v>39715.759247685186</v>
      </c>
    </row>
    <row r="13" spans="1:23" ht="12.75">
      <c r="A13" s="48" t="s">
        <v>299</v>
      </c>
      <c r="B13" s="49">
        <v>2052</v>
      </c>
      <c r="C13" s="49">
        <v>1410</v>
      </c>
      <c r="D13" s="49">
        <v>48357</v>
      </c>
      <c r="E13" s="49">
        <v>41986</v>
      </c>
      <c r="F13" s="49">
        <v>1352</v>
      </c>
      <c r="G13" s="49">
        <v>1151</v>
      </c>
      <c r="H13" s="49">
        <v>714</v>
      </c>
      <c r="I13" s="49">
        <v>270</v>
      </c>
      <c r="J13" s="49">
        <v>616</v>
      </c>
      <c r="K13" s="49">
        <v>297</v>
      </c>
      <c r="L13" s="49">
        <v>577</v>
      </c>
      <c r="M13" s="49">
        <v>273</v>
      </c>
      <c r="N13" s="49">
        <v>39</v>
      </c>
      <c r="O13" s="49">
        <v>24</v>
      </c>
      <c r="P13" s="49">
        <v>404</v>
      </c>
      <c r="Q13" s="49">
        <v>168</v>
      </c>
      <c r="R13" s="49">
        <v>212</v>
      </c>
      <c r="S13" s="49">
        <v>129</v>
      </c>
      <c r="T13" s="49">
        <v>2007</v>
      </c>
      <c r="U13" s="48"/>
      <c r="V13" s="50">
        <v>39723.550405092596</v>
      </c>
      <c r="W13" s="50">
        <v>39723.550405092596</v>
      </c>
    </row>
    <row r="14" spans="1:23" ht="12.75">
      <c r="A14" s="48" t="s">
        <v>300</v>
      </c>
      <c r="B14" s="49">
        <v>2920</v>
      </c>
      <c r="C14" s="49">
        <v>1394</v>
      </c>
      <c r="D14" s="49">
        <v>83224</v>
      </c>
      <c r="E14" s="49">
        <v>0</v>
      </c>
      <c r="F14" s="49">
        <v>950</v>
      </c>
      <c r="G14" s="49">
        <v>495</v>
      </c>
      <c r="H14" s="49">
        <v>1971</v>
      </c>
      <c r="I14" s="49">
        <v>900</v>
      </c>
      <c r="J14" s="49">
        <v>1144</v>
      </c>
      <c r="K14" s="49">
        <v>527</v>
      </c>
      <c r="L14" s="49">
        <v>740</v>
      </c>
      <c r="M14" s="49">
        <v>294</v>
      </c>
      <c r="N14" s="49">
        <v>404</v>
      </c>
      <c r="O14" s="49">
        <v>233</v>
      </c>
      <c r="P14" s="49">
        <v>556</v>
      </c>
      <c r="Q14" s="49">
        <v>310</v>
      </c>
      <c r="R14" s="49">
        <v>588</v>
      </c>
      <c r="S14" s="49">
        <v>217</v>
      </c>
      <c r="T14" s="49">
        <v>2007</v>
      </c>
      <c r="U14" s="48"/>
      <c r="V14" s="50">
        <v>39720.557662037034</v>
      </c>
      <c r="W14" s="50">
        <v>39720.557662037034</v>
      </c>
    </row>
    <row r="15" spans="1:23" ht="12.75">
      <c r="A15" s="48" t="s">
        <v>334</v>
      </c>
      <c r="B15" s="49">
        <v>277653</v>
      </c>
      <c r="C15" s="49">
        <v>15668</v>
      </c>
      <c r="D15" s="49">
        <v>276089</v>
      </c>
      <c r="E15" s="49">
        <v>149809</v>
      </c>
      <c r="F15" s="49">
        <v>276932</v>
      </c>
      <c r="G15" s="49">
        <v>15250</v>
      </c>
      <c r="H15" s="49">
        <v>772</v>
      </c>
      <c r="I15" s="49">
        <v>441</v>
      </c>
      <c r="J15" s="49">
        <v>999</v>
      </c>
      <c r="K15" s="49">
        <v>474</v>
      </c>
      <c r="L15" s="49">
        <v>733</v>
      </c>
      <c r="M15" s="49">
        <v>317</v>
      </c>
      <c r="N15" s="49">
        <v>266</v>
      </c>
      <c r="O15" s="49">
        <v>157</v>
      </c>
      <c r="P15" s="49">
        <v>544</v>
      </c>
      <c r="Q15" s="49">
        <v>300</v>
      </c>
      <c r="R15" s="49">
        <v>455</v>
      </c>
      <c r="S15" s="49">
        <v>174</v>
      </c>
      <c r="T15" s="49">
        <v>2007</v>
      </c>
      <c r="U15" s="48"/>
      <c r="V15" s="50">
        <v>39713.628020833334</v>
      </c>
      <c r="W15" s="50">
        <v>39713.628020833334</v>
      </c>
    </row>
    <row r="16" spans="1:23" ht="12.75">
      <c r="A16" s="48" t="s">
        <v>301</v>
      </c>
      <c r="B16" s="49">
        <v>127968</v>
      </c>
      <c r="C16" s="49">
        <v>105580</v>
      </c>
      <c r="D16" s="49">
        <v>98635</v>
      </c>
      <c r="E16" s="49">
        <v>92889</v>
      </c>
      <c r="F16" s="49">
        <v>112106</v>
      </c>
      <c r="G16" s="49">
        <v>98637</v>
      </c>
      <c r="H16" s="49">
        <v>15937</v>
      </c>
      <c r="I16" s="49">
        <v>7011</v>
      </c>
      <c r="J16" s="49">
        <v>10484</v>
      </c>
      <c r="K16" s="49">
        <v>4204</v>
      </c>
      <c r="L16" s="49">
        <v>6732</v>
      </c>
      <c r="M16" s="49">
        <v>2822</v>
      </c>
      <c r="N16" s="49">
        <v>3752</v>
      </c>
      <c r="O16" s="49">
        <v>1382</v>
      </c>
      <c r="P16" s="49">
        <v>5957</v>
      </c>
      <c r="Q16" s="49">
        <v>2204</v>
      </c>
      <c r="R16" s="49">
        <v>4527</v>
      </c>
      <c r="S16" s="49">
        <v>2000</v>
      </c>
      <c r="T16" s="49">
        <v>2007</v>
      </c>
      <c r="U16" s="48"/>
      <c r="V16" s="50">
        <v>39715.67327546296</v>
      </c>
      <c r="W16" s="50">
        <v>39715.67327546296</v>
      </c>
    </row>
    <row r="17" spans="1:23" ht="12.75">
      <c r="A17" s="48" t="s">
        <v>302</v>
      </c>
      <c r="B17" s="49">
        <v>80620</v>
      </c>
      <c r="C17" s="49">
        <v>44608</v>
      </c>
      <c r="D17" s="49">
        <v>42884</v>
      </c>
      <c r="E17" s="49">
        <v>31251</v>
      </c>
      <c r="F17" s="49">
        <v>77455</v>
      </c>
      <c r="G17" s="49">
        <v>42849</v>
      </c>
      <c r="H17" s="49">
        <v>7501</v>
      </c>
      <c r="I17" s="49">
        <v>2320</v>
      </c>
      <c r="J17" s="49">
        <v>5490</v>
      </c>
      <c r="K17" s="49">
        <v>2722</v>
      </c>
      <c r="L17" s="49">
        <v>3168</v>
      </c>
      <c r="M17" s="49">
        <v>1519</v>
      </c>
      <c r="N17" s="49">
        <v>2322</v>
      </c>
      <c r="O17" s="49">
        <v>1203</v>
      </c>
      <c r="P17" s="49">
        <v>2577</v>
      </c>
      <c r="Q17" s="49">
        <v>1336</v>
      </c>
      <c r="R17" s="49">
        <v>2913</v>
      </c>
      <c r="S17" s="49">
        <v>1386</v>
      </c>
      <c r="T17" s="49">
        <v>2007</v>
      </c>
      <c r="U17" s="48"/>
      <c r="V17" s="50">
        <v>39721.392118055555</v>
      </c>
      <c r="W17" s="50">
        <v>39721.392118055555</v>
      </c>
    </row>
    <row r="18" spans="1:23" ht="12.75">
      <c r="A18" s="48" t="s">
        <v>303</v>
      </c>
      <c r="B18" s="49">
        <v>32934</v>
      </c>
      <c r="C18" s="49">
        <v>32813</v>
      </c>
      <c r="D18" s="49">
        <v>28934</v>
      </c>
      <c r="E18" s="49">
        <v>30566</v>
      </c>
      <c r="F18" s="49">
        <v>32072</v>
      </c>
      <c r="G18" s="49">
        <v>32386</v>
      </c>
      <c r="H18" s="49">
        <v>873</v>
      </c>
      <c r="I18" s="49">
        <v>431</v>
      </c>
      <c r="J18" s="49">
        <v>1742</v>
      </c>
      <c r="K18" s="49">
        <v>811</v>
      </c>
      <c r="L18" s="49">
        <v>1308</v>
      </c>
      <c r="M18" s="49">
        <v>608</v>
      </c>
      <c r="N18" s="49">
        <v>434</v>
      </c>
      <c r="O18" s="49">
        <v>203</v>
      </c>
      <c r="P18" s="49">
        <v>684</v>
      </c>
      <c r="Q18" s="49">
        <v>323</v>
      </c>
      <c r="R18" s="49">
        <v>1058</v>
      </c>
      <c r="S18" s="49">
        <v>488</v>
      </c>
      <c r="T18" s="49">
        <v>2007</v>
      </c>
      <c r="U18" s="48"/>
      <c r="V18" s="50">
        <v>39721.967986111114</v>
      </c>
      <c r="W18" s="50">
        <v>39721.967986111114</v>
      </c>
    </row>
    <row r="19" spans="1:23" ht="12.75">
      <c r="A19" s="48" t="s">
        <v>304</v>
      </c>
      <c r="B19" s="49">
        <v>27048</v>
      </c>
      <c r="C19" s="49">
        <v>4838</v>
      </c>
      <c r="D19" s="49">
        <v>15782</v>
      </c>
      <c r="E19" s="49">
        <v>95</v>
      </c>
      <c r="F19" s="49">
        <v>22858</v>
      </c>
      <c r="G19" s="49">
        <v>3169</v>
      </c>
      <c r="H19" s="49">
        <v>4375</v>
      </c>
      <c r="I19" s="49">
        <v>1690</v>
      </c>
      <c r="J19" s="49">
        <v>3994</v>
      </c>
      <c r="K19" s="49">
        <v>1584</v>
      </c>
      <c r="L19" s="49">
        <v>2882</v>
      </c>
      <c r="M19" s="49">
        <v>1100</v>
      </c>
      <c r="N19" s="49">
        <v>1112</v>
      </c>
      <c r="O19" s="49">
        <v>484</v>
      </c>
      <c r="P19" s="49">
        <v>1712</v>
      </c>
      <c r="Q19" s="49">
        <v>774</v>
      </c>
      <c r="R19" s="49">
        <v>2282</v>
      </c>
      <c r="S19" s="49">
        <v>810</v>
      </c>
      <c r="T19" s="49">
        <v>2007</v>
      </c>
      <c r="U19" s="48"/>
      <c r="V19" s="50">
        <v>39707.44824074074</v>
      </c>
      <c r="W19" s="50">
        <v>39707.44824074074</v>
      </c>
    </row>
    <row r="20" spans="1:23" ht="12.75">
      <c r="A20" s="48" t="s">
        <v>305</v>
      </c>
      <c r="B20" s="49">
        <v>154379</v>
      </c>
      <c r="C20" s="49">
        <v>104285</v>
      </c>
      <c r="D20" s="49">
        <v>57680</v>
      </c>
      <c r="E20" s="49">
        <v>55053</v>
      </c>
      <c r="F20" s="49">
        <v>151874</v>
      </c>
      <c r="G20" s="49">
        <v>103240</v>
      </c>
      <c r="H20" s="49">
        <v>3780</v>
      </c>
      <c r="I20" s="49">
        <v>1538</v>
      </c>
      <c r="J20" s="49">
        <v>3527</v>
      </c>
      <c r="K20" s="49">
        <v>1675</v>
      </c>
      <c r="L20" s="49">
        <v>2291</v>
      </c>
      <c r="M20" s="49">
        <v>1092</v>
      </c>
      <c r="N20" s="49">
        <v>1236</v>
      </c>
      <c r="O20" s="49">
        <v>583</v>
      </c>
      <c r="P20" s="49">
        <v>2200</v>
      </c>
      <c r="Q20" s="49">
        <v>1002</v>
      </c>
      <c r="R20" s="49">
        <v>1327</v>
      </c>
      <c r="S20" s="49">
        <v>673</v>
      </c>
      <c r="T20" s="49">
        <v>2007</v>
      </c>
      <c r="U20" s="48"/>
      <c r="V20" s="50">
        <v>39722.74927083333</v>
      </c>
      <c r="W20" s="50">
        <v>39722.74927083333</v>
      </c>
    </row>
    <row r="21" spans="1:23" ht="12.75">
      <c r="A21" s="48" t="s">
        <v>306</v>
      </c>
      <c r="B21" s="49">
        <v>14496</v>
      </c>
      <c r="C21" s="49">
        <v>9892</v>
      </c>
      <c r="D21" s="49">
        <v>5101</v>
      </c>
      <c r="E21" s="49">
        <v>4454</v>
      </c>
      <c r="F21" s="49">
        <v>8061</v>
      </c>
      <c r="G21" s="49">
        <v>6198</v>
      </c>
      <c r="H21" s="49">
        <v>6566</v>
      </c>
      <c r="I21" s="49">
        <v>3764</v>
      </c>
      <c r="J21" s="49">
        <v>3396</v>
      </c>
      <c r="K21" s="49">
        <v>1318</v>
      </c>
      <c r="L21" s="49">
        <v>2488</v>
      </c>
      <c r="M21" s="49">
        <v>934</v>
      </c>
      <c r="N21" s="49">
        <v>908</v>
      </c>
      <c r="O21" s="49">
        <v>384</v>
      </c>
      <c r="P21" s="49">
        <v>1920</v>
      </c>
      <c r="Q21" s="49">
        <v>808</v>
      </c>
      <c r="R21" s="49">
        <v>1476</v>
      </c>
      <c r="S21" s="49">
        <v>510</v>
      </c>
      <c r="T21" s="49">
        <v>2007</v>
      </c>
      <c r="U21" s="48"/>
      <c r="V21" s="50">
        <v>39714.34607638889</v>
      </c>
      <c r="W21" s="50">
        <v>39714.34607638889</v>
      </c>
    </row>
    <row r="22" spans="1:23" ht="12.75">
      <c r="A22" s="48" t="s">
        <v>307</v>
      </c>
      <c r="B22" s="49">
        <v>122024</v>
      </c>
      <c r="C22" s="49">
        <v>104533</v>
      </c>
      <c r="D22" s="49">
        <v>117788</v>
      </c>
      <c r="E22" s="49">
        <v>102385</v>
      </c>
      <c r="F22" s="49">
        <v>120518</v>
      </c>
      <c r="G22" s="49">
        <v>103754</v>
      </c>
      <c r="H22" s="49">
        <v>2037</v>
      </c>
      <c r="I22" s="49">
        <v>1084</v>
      </c>
      <c r="J22" s="49">
        <v>2483</v>
      </c>
      <c r="K22" s="49">
        <v>864</v>
      </c>
      <c r="L22" s="49">
        <v>1986</v>
      </c>
      <c r="M22" s="49">
        <v>630</v>
      </c>
      <c r="N22" s="49">
        <v>497</v>
      </c>
      <c r="O22" s="49">
        <v>234</v>
      </c>
      <c r="P22" s="49">
        <v>1511</v>
      </c>
      <c r="Q22" s="49">
        <v>612</v>
      </c>
      <c r="R22" s="49">
        <v>972</v>
      </c>
      <c r="S22" s="49">
        <v>252</v>
      </c>
      <c r="T22" s="49">
        <v>2007</v>
      </c>
      <c r="U22" s="48"/>
      <c r="V22" s="50">
        <v>39716.4278125</v>
      </c>
      <c r="W22" s="50">
        <v>39716.4278125</v>
      </c>
    </row>
    <row r="23" spans="1:23" ht="12.75">
      <c r="A23" s="48" t="s">
        <v>308</v>
      </c>
      <c r="B23" s="49">
        <v>1971</v>
      </c>
      <c r="C23" s="49">
        <v>894</v>
      </c>
      <c r="D23" s="49">
        <v>551</v>
      </c>
      <c r="E23" s="49">
        <v>262</v>
      </c>
      <c r="F23" s="49">
        <v>902</v>
      </c>
      <c r="G23" s="49">
        <v>349</v>
      </c>
      <c r="H23" s="49">
        <v>1069</v>
      </c>
      <c r="I23" s="49">
        <v>545</v>
      </c>
      <c r="J23" s="49">
        <v>986</v>
      </c>
      <c r="K23" s="49">
        <v>349</v>
      </c>
      <c r="L23" s="49">
        <v>629</v>
      </c>
      <c r="M23" s="49">
        <v>221</v>
      </c>
      <c r="N23" s="49">
        <v>357</v>
      </c>
      <c r="O23" s="49">
        <v>128</v>
      </c>
      <c r="P23" s="49">
        <v>522</v>
      </c>
      <c r="Q23" s="49">
        <v>178</v>
      </c>
      <c r="R23" s="49">
        <v>464</v>
      </c>
      <c r="S23" s="49">
        <v>171</v>
      </c>
      <c r="T23" s="49">
        <v>2007</v>
      </c>
      <c r="U23" s="48"/>
      <c r="V23" s="50">
        <v>39720.617418981485</v>
      </c>
      <c r="W23" s="50">
        <v>39720.617418981485</v>
      </c>
    </row>
    <row r="24" spans="1:23" ht="12.75">
      <c r="A24" s="48" t="s">
        <v>309</v>
      </c>
      <c r="B24" s="49">
        <v>559261</v>
      </c>
      <c r="C24" s="49">
        <v>507288</v>
      </c>
      <c r="D24" s="49">
        <v>526611</v>
      </c>
      <c r="E24" s="49">
        <v>494573</v>
      </c>
      <c r="F24" s="49">
        <v>544630</v>
      </c>
      <c r="G24" s="49">
        <v>501618</v>
      </c>
      <c r="H24" s="49">
        <v>14631</v>
      </c>
      <c r="I24" s="49">
        <v>5670</v>
      </c>
      <c r="J24" s="49">
        <v>14736</v>
      </c>
      <c r="K24" s="49">
        <v>5253</v>
      </c>
      <c r="L24" s="49">
        <v>10656</v>
      </c>
      <c r="M24" s="49">
        <v>3648</v>
      </c>
      <c r="N24" s="49">
        <v>4080</v>
      </c>
      <c r="O24" s="49">
        <v>1605</v>
      </c>
      <c r="P24" s="49">
        <v>5679</v>
      </c>
      <c r="Q24" s="49">
        <v>2086</v>
      </c>
      <c r="R24" s="49">
        <v>9057</v>
      </c>
      <c r="S24" s="49">
        <v>3167</v>
      </c>
      <c r="T24" s="49">
        <v>2007</v>
      </c>
      <c r="U24" s="48"/>
      <c r="V24" s="50">
        <v>39717.353900462964</v>
      </c>
      <c r="W24" s="50">
        <v>39717.353900462964</v>
      </c>
    </row>
    <row r="25" spans="1:23" ht="12.75">
      <c r="A25" s="48" t="s">
        <v>310</v>
      </c>
      <c r="B25" s="49">
        <v>6981</v>
      </c>
      <c r="C25" s="49">
        <v>4443</v>
      </c>
      <c r="D25" s="49">
        <v>0</v>
      </c>
      <c r="E25" s="49">
        <v>0</v>
      </c>
      <c r="F25" s="49">
        <v>2365</v>
      </c>
      <c r="G25" s="49">
        <v>1358</v>
      </c>
      <c r="H25" s="49">
        <v>4625</v>
      </c>
      <c r="I25" s="49">
        <v>3091</v>
      </c>
      <c r="J25" s="49">
        <v>4126</v>
      </c>
      <c r="K25" s="49">
        <v>1572</v>
      </c>
      <c r="L25" s="49">
        <v>3251</v>
      </c>
      <c r="M25" s="49">
        <v>1223</v>
      </c>
      <c r="N25" s="49">
        <v>875</v>
      </c>
      <c r="O25" s="49">
        <v>349</v>
      </c>
      <c r="P25" s="49">
        <v>1149</v>
      </c>
      <c r="Q25" s="49">
        <v>498</v>
      </c>
      <c r="R25" s="49">
        <v>2977</v>
      </c>
      <c r="S25" s="49">
        <v>1074</v>
      </c>
      <c r="T25" s="49">
        <v>2007</v>
      </c>
      <c r="U25" s="48"/>
      <c r="V25" s="50">
        <v>39699.49259259259</v>
      </c>
      <c r="W25" s="50">
        <v>39699.49259259259</v>
      </c>
    </row>
    <row r="26" spans="1:23" ht="12.75">
      <c r="A26" s="48" t="s">
        <v>311</v>
      </c>
      <c r="B26" s="49">
        <v>13296</v>
      </c>
      <c r="C26" s="49">
        <v>7383</v>
      </c>
      <c r="D26" s="49">
        <v>0</v>
      </c>
      <c r="E26" s="49">
        <v>0</v>
      </c>
      <c r="F26" s="49">
        <v>7341</v>
      </c>
      <c r="G26" s="49">
        <v>4555</v>
      </c>
      <c r="H26" s="49">
        <v>6436</v>
      </c>
      <c r="I26" s="49">
        <v>3148</v>
      </c>
      <c r="J26" s="49">
        <v>4943</v>
      </c>
      <c r="K26" s="49">
        <v>2405</v>
      </c>
      <c r="L26" s="49">
        <v>3077</v>
      </c>
      <c r="M26" s="49">
        <v>1484</v>
      </c>
      <c r="N26" s="49">
        <v>1866</v>
      </c>
      <c r="O26" s="49">
        <v>921</v>
      </c>
      <c r="P26" s="49">
        <v>2332</v>
      </c>
      <c r="Q26" s="49">
        <v>1226</v>
      </c>
      <c r="R26" s="49">
        <v>2611</v>
      </c>
      <c r="S26" s="49">
        <v>1179</v>
      </c>
      <c r="T26" s="49">
        <v>2007</v>
      </c>
      <c r="U26" s="48"/>
      <c r="V26" s="50">
        <v>39722.43310185185</v>
      </c>
      <c r="W26" s="50">
        <v>39722.43310185185</v>
      </c>
    </row>
    <row r="27" spans="1:23" ht="12.75">
      <c r="A27" s="48" t="s">
        <v>335</v>
      </c>
      <c r="B27" s="49">
        <v>116302</v>
      </c>
      <c r="C27" s="49">
        <v>71032</v>
      </c>
      <c r="D27" s="49">
        <v>8</v>
      </c>
      <c r="E27" s="49">
        <v>0</v>
      </c>
      <c r="F27" s="49">
        <v>70067</v>
      </c>
      <c r="G27" s="49">
        <v>42311</v>
      </c>
      <c r="H27" s="49">
        <v>46236</v>
      </c>
      <c r="I27" s="49">
        <v>28721</v>
      </c>
      <c r="J27" s="49">
        <v>5573</v>
      </c>
      <c r="K27" s="49">
        <v>3383</v>
      </c>
      <c r="L27" s="49">
        <v>3872</v>
      </c>
      <c r="M27" s="49">
        <v>2616</v>
      </c>
      <c r="N27" s="49">
        <v>1701</v>
      </c>
      <c r="O27" s="49">
        <v>767</v>
      </c>
      <c r="P27" s="49">
        <v>3141</v>
      </c>
      <c r="Q27" s="49">
        <v>1648</v>
      </c>
      <c r="R27" s="49">
        <v>2432</v>
      </c>
      <c r="S27" s="49">
        <v>1735</v>
      </c>
      <c r="T27" s="49">
        <v>2007</v>
      </c>
      <c r="U27" s="48"/>
      <c r="V27" s="50">
        <v>39721.61724537037</v>
      </c>
      <c r="W27" s="50">
        <v>39721.61724537037</v>
      </c>
    </row>
    <row r="28" spans="1:23" ht="12.75">
      <c r="A28" s="48" t="s">
        <v>312</v>
      </c>
      <c r="B28" s="49">
        <v>53543</v>
      </c>
      <c r="C28" s="49">
        <v>33181</v>
      </c>
      <c r="D28" s="49">
        <v>52273</v>
      </c>
      <c r="E28" s="49">
        <v>32667</v>
      </c>
      <c r="F28" s="49">
        <v>52874</v>
      </c>
      <c r="G28" s="49">
        <v>32953</v>
      </c>
      <c r="H28" s="49">
        <v>669</v>
      </c>
      <c r="I28" s="49">
        <v>228</v>
      </c>
      <c r="J28" s="49">
        <v>560</v>
      </c>
      <c r="K28" s="49">
        <v>224</v>
      </c>
      <c r="L28" s="49">
        <v>0</v>
      </c>
      <c r="M28" s="49">
        <v>0</v>
      </c>
      <c r="N28" s="49">
        <v>0</v>
      </c>
      <c r="O28" s="49">
        <v>0</v>
      </c>
      <c r="P28" s="49">
        <v>202</v>
      </c>
      <c r="Q28" s="49">
        <v>92</v>
      </c>
      <c r="R28" s="49">
        <v>358</v>
      </c>
      <c r="S28" s="49">
        <v>132</v>
      </c>
      <c r="T28" s="49">
        <v>2007</v>
      </c>
      <c r="U28" s="48"/>
      <c r="V28" s="50">
        <v>39713.641018518516</v>
      </c>
      <c r="W28" s="50">
        <v>39713.641018518516</v>
      </c>
    </row>
    <row r="29" spans="1:23" ht="12.75">
      <c r="A29" s="48" t="s">
        <v>313</v>
      </c>
      <c r="B29" s="49">
        <v>11930</v>
      </c>
      <c r="C29" s="49">
        <v>6223</v>
      </c>
      <c r="D29" s="49">
        <v>0</v>
      </c>
      <c r="E29" s="49">
        <v>0</v>
      </c>
      <c r="F29" s="49">
        <v>6029</v>
      </c>
      <c r="G29" s="49">
        <v>3302</v>
      </c>
      <c r="H29" s="49">
        <v>5949</v>
      </c>
      <c r="I29" s="49">
        <v>2955</v>
      </c>
      <c r="J29" s="49">
        <v>5211</v>
      </c>
      <c r="K29" s="49">
        <v>2166</v>
      </c>
      <c r="L29" s="49">
        <v>4006</v>
      </c>
      <c r="M29" s="49">
        <v>1638</v>
      </c>
      <c r="N29" s="49">
        <v>1205</v>
      </c>
      <c r="O29" s="49">
        <v>528</v>
      </c>
      <c r="P29" s="49">
        <v>2722</v>
      </c>
      <c r="Q29" s="49">
        <v>1206</v>
      </c>
      <c r="R29" s="49">
        <v>2489</v>
      </c>
      <c r="S29" s="49">
        <v>960</v>
      </c>
      <c r="T29" s="49">
        <v>2007</v>
      </c>
      <c r="U29" s="48"/>
      <c r="V29" s="50">
        <v>39702.39469907407</v>
      </c>
      <c r="W29" s="50">
        <v>39702.39469907407</v>
      </c>
    </row>
    <row r="30" spans="1:23" ht="12.75">
      <c r="A30" s="48" t="s">
        <v>314</v>
      </c>
      <c r="B30" s="49">
        <v>11093</v>
      </c>
      <c r="C30" s="49">
        <v>13283</v>
      </c>
      <c r="D30" s="49">
        <v>10145</v>
      </c>
      <c r="E30" s="49">
        <v>12617</v>
      </c>
      <c r="F30" s="49">
        <v>10933</v>
      </c>
      <c r="G30" s="49">
        <v>13185</v>
      </c>
      <c r="H30" s="49">
        <v>193</v>
      </c>
      <c r="I30" s="49">
        <v>123</v>
      </c>
      <c r="J30" s="49">
        <v>713</v>
      </c>
      <c r="K30" s="49">
        <v>361</v>
      </c>
      <c r="L30" s="49">
        <v>552</v>
      </c>
      <c r="M30" s="49">
        <v>260</v>
      </c>
      <c r="N30" s="49">
        <v>161</v>
      </c>
      <c r="O30" s="49">
        <v>101</v>
      </c>
      <c r="P30" s="49">
        <v>272</v>
      </c>
      <c r="Q30" s="49">
        <v>168</v>
      </c>
      <c r="R30" s="49">
        <v>441</v>
      </c>
      <c r="S30" s="49">
        <v>193</v>
      </c>
      <c r="T30" s="49">
        <v>2007</v>
      </c>
      <c r="U30" s="48"/>
      <c r="V30" s="50">
        <v>39722.44275462963</v>
      </c>
      <c r="W30" s="50">
        <v>39722.44275462963</v>
      </c>
    </row>
    <row r="31" spans="1:23" ht="12.75">
      <c r="A31" s="48" t="s">
        <v>315</v>
      </c>
      <c r="B31" s="49">
        <v>12727</v>
      </c>
      <c r="C31" s="49">
        <v>13308</v>
      </c>
      <c r="D31" s="49">
        <v>11327</v>
      </c>
      <c r="E31" s="49">
        <v>12704</v>
      </c>
      <c r="F31" s="49">
        <v>917</v>
      </c>
      <c r="G31" s="49">
        <v>378</v>
      </c>
      <c r="H31" s="49">
        <v>483</v>
      </c>
      <c r="I31" s="49">
        <v>226</v>
      </c>
      <c r="J31" s="49">
        <v>815</v>
      </c>
      <c r="K31" s="49">
        <v>239</v>
      </c>
      <c r="L31" s="49">
        <v>371</v>
      </c>
      <c r="M31" s="49">
        <v>93</v>
      </c>
      <c r="N31" s="49">
        <v>444</v>
      </c>
      <c r="O31" s="49">
        <v>146</v>
      </c>
      <c r="P31" s="49">
        <v>652</v>
      </c>
      <c r="Q31" s="49">
        <v>188</v>
      </c>
      <c r="R31" s="49">
        <v>163</v>
      </c>
      <c r="S31" s="49">
        <v>51</v>
      </c>
      <c r="T31" s="49">
        <v>2007</v>
      </c>
      <c r="U31" s="48"/>
      <c r="V31" s="50">
        <v>39714.447847222225</v>
      </c>
      <c r="W31" s="50">
        <v>39714.447847222225</v>
      </c>
    </row>
    <row r="32" spans="1:23" ht="12.75">
      <c r="A32" s="48" t="s">
        <v>316</v>
      </c>
      <c r="B32" s="49">
        <v>43302</v>
      </c>
      <c r="C32" s="49">
        <v>41448</v>
      </c>
      <c r="D32" s="49">
        <v>41773</v>
      </c>
      <c r="E32" s="49">
        <v>40479</v>
      </c>
      <c r="F32" s="49">
        <v>42505</v>
      </c>
      <c r="G32" s="49">
        <v>40918</v>
      </c>
      <c r="H32" s="49">
        <v>797</v>
      </c>
      <c r="I32" s="49">
        <v>530</v>
      </c>
      <c r="J32" s="49">
        <v>549</v>
      </c>
      <c r="K32" s="49">
        <v>327</v>
      </c>
      <c r="L32" s="49">
        <v>504</v>
      </c>
      <c r="M32" s="49">
        <v>291</v>
      </c>
      <c r="N32" s="49">
        <v>45</v>
      </c>
      <c r="O32" s="49">
        <v>36</v>
      </c>
      <c r="P32" s="49">
        <v>143</v>
      </c>
      <c r="Q32" s="49">
        <v>122</v>
      </c>
      <c r="R32" s="49">
        <v>406</v>
      </c>
      <c r="S32" s="49">
        <v>205</v>
      </c>
      <c r="T32" s="49">
        <v>2007</v>
      </c>
      <c r="U32" s="48"/>
      <c r="V32" s="50">
        <v>39717.54315972222</v>
      </c>
      <c r="W32" s="50">
        <v>39717.54315972222</v>
      </c>
    </row>
    <row r="33" spans="1:23" ht="12.75">
      <c r="A33" s="48" t="s">
        <v>317</v>
      </c>
      <c r="B33" s="49">
        <v>21869</v>
      </c>
      <c r="C33" s="49">
        <v>6428</v>
      </c>
      <c r="D33" s="49">
        <v>8216</v>
      </c>
      <c r="E33" s="49">
        <v>20</v>
      </c>
      <c r="F33" s="49">
        <v>14578</v>
      </c>
      <c r="G33" s="49">
        <v>2968</v>
      </c>
      <c r="H33" s="49">
        <v>7724</v>
      </c>
      <c r="I33" s="49">
        <v>3650</v>
      </c>
      <c r="J33" s="49">
        <v>5862</v>
      </c>
      <c r="K33" s="49">
        <v>2493</v>
      </c>
      <c r="L33" s="49">
        <v>5169</v>
      </c>
      <c r="M33" s="49">
        <v>2128</v>
      </c>
      <c r="N33" s="49">
        <v>693</v>
      </c>
      <c r="O33" s="49">
        <v>365</v>
      </c>
      <c r="P33" s="49">
        <v>1470</v>
      </c>
      <c r="Q33" s="49">
        <v>732</v>
      </c>
      <c r="R33" s="49">
        <v>4392</v>
      </c>
      <c r="S33" s="49">
        <v>1761</v>
      </c>
      <c r="T33" s="49">
        <v>2007</v>
      </c>
      <c r="U33" s="48"/>
      <c r="V33" s="50">
        <v>39703.57067129629</v>
      </c>
      <c r="W33" s="50">
        <v>39703.57067129629</v>
      </c>
    </row>
    <row r="34" spans="1:23" ht="12.75">
      <c r="A34" s="48" t="s">
        <v>318</v>
      </c>
      <c r="B34" s="49">
        <v>3282</v>
      </c>
      <c r="C34" s="49">
        <v>1677</v>
      </c>
      <c r="D34" s="49">
        <v>1134</v>
      </c>
      <c r="E34" s="49">
        <v>358</v>
      </c>
      <c r="F34" s="49">
        <v>2960</v>
      </c>
      <c r="G34" s="49">
        <v>1489</v>
      </c>
      <c r="H34" s="49">
        <v>350</v>
      </c>
      <c r="I34" s="49">
        <v>201</v>
      </c>
      <c r="J34" s="49">
        <v>2066</v>
      </c>
      <c r="K34" s="49">
        <v>945</v>
      </c>
      <c r="L34" s="49">
        <v>1578</v>
      </c>
      <c r="M34" s="49">
        <v>715</v>
      </c>
      <c r="N34" s="49">
        <v>488</v>
      </c>
      <c r="O34" s="49">
        <v>230</v>
      </c>
      <c r="P34" s="49">
        <v>847</v>
      </c>
      <c r="Q34" s="49">
        <v>386</v>
      </c>
      <c r="R34" s="49">
        <v>1219</v>
      </c>
      <c r="S34" s="49">
        <v>559</v>
      </c>
      <c r="T34" s="49">
        <v>2007</v>
      </c>
      <c r="U34" s="48"/>
      <c r="V34" s="50">
        <v>39723.56710648148</v>
      </c>
      <c r="W34" s="50">
        <v>39723.56710648148</v>
      </c>
    </row>
    <row r="35" spans="1:23" ht="12.75">
      <c r="A35" s="48" t="s">
        <v>319</v>
      </c>
      <c r="B35" s="49">
        <v>15528</v>
      </c>
      <c r="C35" s="49">
        <v>5680</v>
      </c>
      <c r="D35" s="49">
        <v>13081</v>
      </c>
      <c r="E35" s="49">
        <v>3952</v>
      </c>
      <c r="F35" s="49">
        <v>14688</v>
      </c>
      <c r="G35" s="49">
        <v>4987</v>
      </c>
      <c r="H35" s="49">
        <v>1109</v>
      </c>
      <c r="I35" s="49">
        <v>844</v>
      </c>
      <c r="J35" s="49">
        <v>1231</v>
      </c>
      <c r="K35" s="49">
        <v>295</v>
      </c>
      <c r="L35" s="49">
        <v>1081</v>
      </c>
      <c r="M35" s="49">
        <v>252</v>
      </c>
      <c r="N35" s="49">
        <v>150</v>
      </c>
      <c r="O35" s="49">
        <v>43</v>
      </c>
      <c r="P35" s="49">
        <v>390</v>
      </c>
      <c r="Q35" s="49">
        <v>127</v>
      </c>
      <c r="R35" s="49">
        <v>841</v>
      </c>
      <c r="S35" s="49">
        <v>168</v>
      </c>
      <c r="T35" s="49">
        <v>2007</v>
      </c>
      <c r="U35" s="48"/>
      <c r="V35" s="50">
        <v>39720.730578703704</v>
      </c>
      <c r="W35" s="50">
        <v>39720.730578703704</v>
      </c>
    </row>
    <row r="36" spans="1:23" ht="12.75">
      <c r="A36" s="48" t="s">
        <v>320</v>
      </c>
      <c r="B36" s="49">
        <v>610934</v>
      </c>
      <c r="C36" s="49">
        <v>517432</v>
      </c>
      <c r="D36" s="49">
        <v>49293</v>
      </c>
      <c r="E36" s="49">
        <v>47709</v>
      </c>
      <c r="F36" s="49">
        <v>508889</v>
      </c>
      <c r="G36" s="49">
        <v>425650</v>
      </c>
      <c r="H36" s="49">
        <v>132932</v>
      </c>
      <c r="I36" s="49">
        <v>99417</v>
      </c>
      <c r="J36" s="49">
        <v>15780</v>
      </c>
      <c r="K36" s="49">
        <v>5467</v>
      </c>
      <c r="L36" s="49">
        <v>0</v>
      </c>
      <c r="M36" s="49">
        <v>0</v>
      </c>
      <c r="N36" s="49">
        <v>0</v>
      </c>
      <c r="O36" s="49">
        <v>0</v>
      </c>
      <c r="P36" s="49">
        <v>5104</v>
      </c>
      <c r="Q36" s="49">
        <v>2470</v>
      </c>
      <c r="R36" s="49">
        <v>10676</v>
      </c>
      <c r="S36" s="49">
        <v>2997</v>
      </c>
      <c r="T36" s="49">
        <v>2007</v>
      </c>
      <c r="U36" s="48"/>
      <c r="V36" s="50">
        <v>39708.671747685185</v>
      </c>
      <c r="W36" s="50">
        <v>39708.671747685185</v>
      </c>
    </row>
    <row r="37" spans="1:23" ht="12.75">
      <c r="A37" s="48" t="s">
        <v>321</v>
      </c>
      <c r="B37" s="49">
        <v>187670</v>
      </c>
      <c r="C37" s="49">
        <v>11785</v>
      </c>
      <c r="D37" s="49">
        <v>160453</v>
      </c>
      <c r="E37" s="49">
        <v>0</v>
      </c>
      <c r="F37" s="49">
        <v>18863</v>
      </c>
      <c r="G37" s="49">
        <v>8564</v>
      </c>
      <c r="H37" s="49">
        <v>9228</v>
      </c>
      <c r="I37" s="49">
        <v>3608</v>
      </c>
      <c r="J37" s="49">
        <v>11898</v>
      </c>
      <c r="K37" s="49">
        <v>4080</v>
      </c>
      <c r="L37" s="49">
        <v>8762</v>
      </c>
      <c r="M37" s="49">
        <v>2795</v>
      </c>
      <c r="N37" s="49">
        <v>3136</v>
      </c>
      <c r="O37" s="49">
        <v>1285</v>
      </c>
      <c r="P37" s="49">
        <v>3885</v>
      </c>
      <c r="Q37" s="49">
        <v>1488</v>
      </c>
      <c r="R37" s="49">
        <v>8013</v>
      </c>
      <c r="S37" s="49">
        <v>2592</v>
      </c>
      <c r="T37" s="49">
        <v>2007</v>
      </c>
      <c r="U37" s="48"/>
      <c r="V37" s="50">
        <v>39721.43494212963</v>
      </c>
      <c r="W37" s="50">
        <v>39721.43494212963</v>
      </c>
    </row>
    <row r="38" spans="1:23" ht="12.75">
      <c r="A38" s="48" t="s">
        <v>336</v>
      </c>
      <c r="B38" s="49">
        <v>81912</v>
      </c>
      <c r="C38" s="49">
        <v>79638</v>
      </c>
      <c r="D38" s="49">
        <v>26646</v>
      </c>
      <c r="E38" s="49">
        <v>23584</v>
      </c>
      <c r="F38" s="49">
        <v>81461</v>
      </c>
      <c r="G38" s="49">
        <v>79288</v>
      </c>
      <c r="H38" s="49">
        <v>1027</v>
      </c>
      <c r="I38" s="49">
        <v>567</v>
      </c>
      <c r="J38" s="49">
        <v>1413</v>
      </c>
      <c r="K38" s="49">
        <v>716</v>
      </c>
      <c r="L38" s="49">
        <v>0</v>
      </c>
      <c r="M38" s="49">
        <v>0</v>
      </c>
      <c r="N38" s="49">
        <v>0</v>
      </c>
      <c r="O38" s="49">
        <v>0</v>
      </c>
      <c r="P38" s="49">
        <v>478</v>
      </c>
      <c r="Q38" s="49">
        <v>322</v>
      </c>
      <c r="R38" s="49">
        <v>935</v>
      </c>
      <c r="S38" s="49">
        <v>394</v>
      </c>
      <c r="T38" s="49">
        <v>2007</v>
      </c>
      <c r="U38" s="48"/>
      <c r="V38" s="50">
        <v>39722.48700231482</v>
      </c>
      <c r="W38" s="50">
        <v>39722.48700231482</v>
      </c>
    </row>
    <row r="39" spans="1:23" ht="12.75">
      <c r="A39" s="48" t="s">
        <v>322</v>
      </c>
      <c r="B39" s="49">
        <v>8066</v>
      </c>
      <c r="C39" s="49">
        <v>4635</v>
      </c>
      <c r="D39" s="49">
        <v>0</v>
      </c>
      <c r="E39" s="49">
        <v>0</v>
      </c>
      <c r="F39" s="49">
        <v>3917</v>
      </c>
      <c r="G39" s="49">
        <v>2369</v>
      </c>
      <c r="H39" s="49">
        <v>4149</v>
      </c>
      <c r="I39" s="49">
        <v>2266</v>
      </c>
      <c r="J39" s="49">
        <v>3359</v>
      </c>
      <c r="K39" s="49">
        <v>1641</v>
      </c>
      <c r="L39" s="49">
        <v>0</v>
      </c>
      <c r="M39" s="49">
        <v>0</v>
      </c>
      <c r="N39" s="49">
        <v>0</v>
      </c>
      <c r="O39" s="49">
        <v>0</v>
      </c>
      <c r="P39" s="49">
        <v>1540</v>
      </c>
      <c r="Q39" s="49">
        <v>788</v>
      </c>
      <c r="R39" s="49">
        <v>1819</v>
      </c>
      <c r="S39" s="49">
        <v>853</v>
      </c>
      <c r="T39" s="49">
        <v>2007</v>
      </c>
      <c r="U39" s="48"/>
      <c r="V39" s="50">
        <v>39702.837534722225</v>
      </c>
      <c r="W39" s="50">
        <v>39702.837534722225</v>
      </c>
    </row>
    <row r="40" spans="1:23" ht="12.75">
      <c r="A40" s="48" t="s">
        <v>337</v>
      </c>
      <c r="B40" s="49">
        <v>19069</v>
      </c>
      <c r="C40" s="49">
        <v>10903</v>
      </c>
      <c r="D40" s="49">
        <v>3</v>
      </c>
      <c r="E40" s="49">
        <v>4</v>
      </c>
      <c r="F40" s="49">
        <v>7723</v>
      </c>
      <c r="G40" s="49">
        <v>4967</v>
      </c>
      <c r="H40" s="49">
        <v>11651</v>
      </c>
      <c r="I40" s="49">
        <v>6169</v>
      </c>
      <c r="J40" s="49">
        <v>7624</v>
      </c>
      <c r="K40" s="49">
        <v>3953</v>
      </c>
      <c r="L40" s="49">
        <v>5734</v>
      </c>
      <c r="M40" s="49">
        <v>2906</v>
      </c>
      <c r="N40" s="49">
        <v>1890</v>
      </c>
      <c r="O40" s="49">
        <v>1047</v>
      </c>
      <c r="P40" s="49">
        <v>3166</v>
      </c>
      <c r="Q40" s="49">
        <v>1744</v>
      </c>
      <c r="R40" s="49">
        <v>3867</v>
      </c>
      <c r="S40" s="49">
        <v>2209</v>
      </c>
      <c r="T40" s="49">
        <v>2007</v>
      </c>
      <c r="U40" s="48"/>
      <c r="V40" s="50">
        <v>39720.597025462965</v>
      </c>
      <c r="W40" s="50">
        <v>39720.597025462965</v>
      </c>
    </row>
    <row r="41" spans="1:23" ht="12.75">
      <c r="A41" s="48" t="s">
        <v>323</v>
      </c>
      <c r="B41" s="49">
        <v>19583</v>
      </c>
      <c r="C41" s="49">
        <v>5488</v>
      </c>
      <c r="D41" s="49">
        <v>481</v>
      </c>
      <c r="E41" s="49">
        <v>9</v>
      </c>
      <c r="F41" s="49">
        <v>14550</v>
      </c>
      <c r="G41" s="49">
        <v>3884</v>
      </c>
      <c r="H41" s="49">
        <v>5033</v>
      </c>
      <c r="I41" s="49">
        <v>1604</v>
      </c>
      <c r="J41" s="49">
        <v>26340</v>
      </c>
      <c r="K41" s="49">
        <v>10360</v>
      </c>
      <c r="L41" s="49">
        <v>22746</v>
      </c>
      <c r="M41" s="49">
        <v>9407</v>
      </c>
      <c r="N41" s="49">
        <v>3594</v>
      </c>
      <c r="O41" s="49">
        <v>953</v>
      </c>
      <c r="P41" s="49">
        <v>1484</v>
      </c>
      <c r="Q41" s="49">
        <v>1484</v>
      </c>
      <c r="R41" s="49">
        <v>24856</v>
      </c>
      <c r="S41" s="49">
        <v>8876</v>
      </c>
      <c r="T41" s="49">
        <v>2007</v>
      </c>
      <c r="U41" s="48"/>
      <c r="V41" s="50">
        <v>39716.64560185185</v>
      </c>
      <c r="W41" s="50">
        <v>39716.64560185185</v>
      </c>
    </row>
    <row r="42" spans="1:23" ht="12.75">
      <c r="A42" s="48" t="s">
        <v>324</v>
      </c>
      <c r="B42" s="49">
        <v>1313</v>
      </c>
      <c r="C42" s="49">
        <v>906</v>
      </c>
      <c r="D42" s="49">
        <v>27845</v>
      </c>
      <c r="E42" s="49">
        <v>24164</v>
      </c>
      <c r="F42" s="49">
        <v>670</v>
      </c>
      <c r="G42" s="49">
        <v>500</v>
      </c>
      <c r="H42" s="49">
        <v>643</v>
      </c>
      <c r="I42" s="49">
        <v>406</v>
      </c>
      <c r="J42" s="49">
        <v>402</v>
      </c>
      <c r="K42" s="49">
        <v>242</v>
      </c>
      <c r="L42" s="49">
        <v>315</v>
      </c>
      <c r="M42" s="49">
        <v>171</v>
      </c>
      <c r="N42" s="49">
        <v>87</v>
      </c>
      <c r="O42" s="49">
        <v>71</v>
      </c>
      <c r="P42" s="49">
        <v>211</v>
      </c>
      <c r="Q42" s="49">
        <v>137</v>
      </c>
      <c r="R42" s="49">
        <v>191</v>
      </c>
      <c r="S42" s="49">
        <v>105</v>
      </c>
      <c r="T42" s="49">
        <v>2007</v>
      </c>
      <c r="U42" s="48"/>
      <c r="V42" s="50">
        <v>39709.41237268518</v>
      </c>
      <c r="W42" s="50">
        <v>39709.41237268518</v>
      </c>
    </row>
    <row r="43" spans="1:23" ht="12.75">
      <c r="A43" s="48" t="s">
        <v>338</v>
      </c>
      <c r="B43" s="49">
        <v>29518</v>
      </c>
      <c r="C43" s="49">
        <v>15915</v>
      </c>
      <c r="D43" s="49">
        <v>8996</v>
      </c>
      <c r="E43" s="49">
        <v>4809</v>
      </c>
      <c r="F43" s="49">
        <v>20313</v>
      </c>
      <c r="G43" s="49">
        <v>11477</v>
      </c>
      <c r="H43" s="49">
        <v>9497</v>
      </c>
      <c r="I43" s="49">
        <v>4561</v>
      </c>
      <c r="J43" s="49">
        <v>4282</v>
      </c>
      <c r="K43" s="49">
        <v>2455</v>
      </c>
      <c r="L43" s="49">
        <v>2661</v>
      </c>
      <c r="M43" s="49">
        <v>1576</v>
      </c>
      <c r="N43" s="49">
        <v>1621</v>
      </c>
      <c r="O43" s="49">
        <v>879</v>
      </c>
      <c r="P43" s="49">
        <v>3104</v>
      </c>
      <c r="Q43" s="49">
        <v>1745</v>
      </c>
      <c r="R43" s="49">
        <v>1178</v>
      </c>
      <c r="S43" s="49">
        <v>710</v>
      </c>
      <c r="T43" s="49">
        <v>2007</v>
      </c>
      <c r="U43" s="48"/>
      <c r="V43" s="50">
        <v>39717.394212962965</v>
      </c>
      <c r="W43" s="50">
        <v>39717.394212962965</v>
      </c>
    </row>
    <row r="44" spans="1:23" ht="12.75">
      <c r="A44" s="48" t="s">
        <v>325</v>
      </c>
      <c r="B44" s="49">
        <v>2058</v>
      </c>
      <c r="C44" s="49">
        <v>1017</v>
      </c>
      <c r="D44" s="49">
        <v>0</v>
      </c>
      <c r="E44" s="49">
        <v>0</v>
      </c>
      <c r="F44" s="49">
        <v>1762</v>
      </c>
      <c r="G44" s="49">
        <v>836</v>
      </c>
      <c r="H44" s="49">
        <v>345</v>
      </c>
      <c r="I44" s="49">
        <v>200</v>
      </c>
      <c r="J44" s="49">
        <v>875</v>
      </c>
      <c r="K44" s="49">
        <v>430</v>
      </c>
      <c r="L44" s="49">
        <v>642</v>
      </c>
      <c r="M44" s="49">
        <v>326</v>
      </c>
      <c r="N44" s="49">
        <v>233</v>
      </c>
      <c r="O44" s="49">
        <v>104</v>
      </c>
      <c r="P44" s="49">
        <v>758</v>
      </c>
      <c r="Q44" s="49">
        <v>351</v>
      </c>
      <c r="R44" s="49">
        <v>117</v>
      </c>
      <c r="S44" s="49">
        <v>79</v>
      </c>
      <c r="T44" s="49">
        <v>2007</v>
      </c>
      <c r="U44" s="48"/>
      <c r="V44" s="50">
        <v>39713.49983796296</v>
      </c>
      <c r="W44" s="50">
        <v>39713.49983796296</v>
      </c>
    </row>
    <row r="45" spans="1:23" ht="12.75">
      <c r="A45" s="48" t="s">
        <v>326</v>
      </c>
      <c r="B45" s="49">
        <v>26738</v>
      </c>
      <c r="C45" s="49">
        <v>12094</v>
      </c>
      <c r="D45" s="49">
        <v>5997</v>
      </c>
      <c r="E45" s="49">
        <v>3205</v>
      </c>
      <c r="F45" s="49">
        <v>20674</v>
      </c>
      <c r="G45" s="49">
        <v>9480</v>
      </c>
      <c r="H45" s="49">
        <v>6504</v>
      </c>
      <c r="I45" s="49">
        <v>2821</v>
      </c>
      <c r="J45" s="49">
        <v>7802</v>
      </c>
      <c r="K45" s="49">
        <v>3307</v>
      </c>
      <c r="L45" s="49">
        <v>5642</v>
      </c>
      <c r="M45" s="49">
        <v>2442</v>
      </c>
      <c r="N45" s="49">
        <v>2160</v>
      </c>
      <c r="O45" s="49">
        <v>865</v>
      </c>
      <c r="P45" s="49">
        <v>3541</v>
      </c>
      <c r="Q45" s="49">
        <v>1469</v>
      </c>
      <c r="R45" s="49">
        <v>4261</v>
      </c>
      <c r="S45" s="49">
        <v>1838</v>
      </c>
      <c r="T45" s="49">
        <v>2007</v>
      </c>
      <c r="U45" s="48"/>
      <c r="V45" s="50">
        <v>39722.65472222222</v>
      </c>
      <c r="W45" s="50">
        <v>39722.65472222222</v>
      </c>
    </row>
    <row r="46" spans="1:23" ht="12.75">
      <c r="A46" s="48" t="s">
        <v>339</v>
      </c>
      <c r="B46" s="49">
        <v>396982</v>
      </c>
      <c r="C46" s="49">
        <v>364765</v>
      </c>
      <c r="D46" s="49">
        <v>350964</v>
      </c>
      <c r="E46" s="49">
        <v>332340</v>
      </c>
      <c r="F46" s="49">
        <v>33661</v>
      </c>
      <c r="G46" s="49">
        <v>24624</v>
      </c>
      <c r="H46" s="49">
        <v>12357</v>
      </c>
      <c r="I46" s="49">
        <v>7801</v>
      </c>
      <c r="J46" s="49">
        <v>18567</v>
      </c>
      <c r="K46" s="49">
        <v>10756</v>
      </c>
      <c r="L46" s="49">
        <v>0</v>
      </c>
      <c r="M46" s="49">
        <v>0</v>
      </c>
      <c r="N46" s="49">
        <v>0</v>
      </c>
      <c r="O46" s="49">
        <v>0</v>
      </c>
      <c r="P46" s="49">
        <v>8997</v>
      </c>
      <c r="Q46" s="49">
        <v>4332</v>
      </c>
      <c r="R46" s="49">
        <v>9483</v>
      </c>
      <c r="S46" s="49">
        <v>6337</v>
      </c>
      <c r="T46" s="49">
        <v>2007</v>
      </c>
      <c r="U46" s="48"/>
      <c r="V46" s="50">
        <v>39722.028136574074</v>
      </c>
      <c r="W46" s="50">
        <v>39722.028136574074</v>
      </c>
    </row>
    <row r="47" spans="1:23" ht="12.75">
      <c r="A47" s="70" t="s">
        <v>405</v>
      </c>
      <c r="B47" s="49">
        <v>204543</v>
      </c>
      <c r="C47" s="49">
        <v>142674</v>
      </c>
      <c r="D47" s="49">
        <v>155156</v>
      </c>
      <c r="E47" s="49">
        <v>106716</v>
      </c>
      <c r="F47" s="49">
        <v>213977</v>
      </c>
      <c r="G47" s="49">
        <v>142031</v>
      </c>
      <c r="H47" s="49">
        <v>854</v>
      </c>
      <c r="I47" s="49">
        <v>643</v>
      </c>
      <c r="J47" s="49">
        <v>1069</v>
      </c>
      <c r="K47" s="49">
        <v>748</v>
      </c>
      <c r="L47" s="49">
        <v>696</v>
      </c>
      <c r="M47" s="49">
        <v>502</v>
      </c>
      <c r="N47" s="49">
        <v>373</v>
      </c>
      <c r="O47" s="49">
        <v>246</v>
      </c>
      <c r="P47" s="49">
        <v>705</v>
      </c>
      <c r="Q47" s="49">
        <v>479</v>
      </c>
      <c r="R47" s="49">
        <v>364</v>
      </c>
      <c r="S47" s="49">
        <v>269</v>
      </c>
      <c r="T47" s="49"/>
      <c r="U47" s="48"/>
      <c r="V47" s="50"/>
      <c r="W47" s="50"/>
    </row>
    <row r="48" spans="1:23" ht="12.75">
      <c r="A48" s="48" t="s">
        <v>327</v>
      </c>
      <c r="B48" s="49">
        <v>46554</v>
      </c>
      <c r="C48" s="49">
        <v>26795</v>
      </c>
      <c r="D48" s="49">
        <v>38381</v>
      </c>
      <c r="E48" s="49">
        <v>22504</v>
      </c>
      <c r="F48" s="49">
        <v>41886</v>
      </c>
      <c r="G48" s="49">
        <v>24495</v>
      </c>
      <c r="H48" s="49">
        <v>4701</v>
      </c>
      <c r="I48" s="49">
        <v>2309</v>
      </c>
      <c r="J48" s="49">
        <v>2984</v>
      </c>
      <c r="K48" s="49">
        <v>1492</v>
      </c>
      <c r="L48" s="49">
        <v>2364</v>
      </c>
      <c r="M48" s="49">
        <v>1120</v>
      </c>
      <c r="N48" s="49">
        <v>620</v>
      </c>
      <c r="O48" s="49">
        <v>372</v>
      </c>
      <c r="P48" s="49">
        <v>922</v>
      </c>
      <c r="Q48" s="49">
        <v>531</v>
      </c>
      <c r="R48" s="49">
        <v>2062</v>
      </c>
      <c r="S48" s="49">
        <v>961</v>
      </c>
      <c r="T48" s="49">
        <v>2007</v>
      </c>
      <c r="U48" s="48"/>
      <c r="V48" s="50">
        <v>39722.671898148146</v>
      </c>
      <c r="W48" s="50">
        <v>39722.671898148146</v>
      </c>
    </row>
    <row r="49" spans="1:23" ht="12.75">
      <c r="A49" s="48" t="s">
        <v>332</v>
      </c>
      <c r="B49" s="49">
        <v>1037</v>
      </c>
      <c r="C49" s="49">
        <v>258</v>
      </c>
      <c r="D49" s="49">
        <v>190</v>
      </c>
      <c r="E49" s="49">
        <v>7</v>
      </c>
      <c r="F49" s="49">
        <v>1030</v>
      </c>
      <c r="G49" s="49">
        <v>257</v>
      </c>
      <c r="H49" s="49">
        <v>188</v>
      </c>
      <c r="I49" s="49">
        <v>214</v>
      </c>
      <c r="J49" s="49">
        <v>71</v>
      </c>
      <c r="K49" s="49">
        <v>55</v>
      </c>
      <c r="L49" s="49">
        <v>65</v>
      </c>
      <c r="M49" s="49">
        <v>25</v>
      </c>
      <c r="N49" s="49">
        <v>6</v>
      </c>
      <c r="O49" s="49">
        <v>30</v>
      </c>
      <c r="P49" s="49">
        <v>18</v>
      </c>
      <c r="Q49" s="49">
        <v>21</v>
      </c>
      <c r="R49" s="49">
        <v>53</v>
      </c>
      <c r="S49" s="49">
        <v>30</v>
      </c>
      <c r="T49" s="49">
        <v>2007</v>
      </c>
      <c r="U49" s="48"/>
      <c r="V49" s="50">
        <v>39721.515081018515</v>
      </c>
      <c r="W49" s="50">
        <v>39721.515081018515</v>
      </c>
    </row>
    <row r="50" spans="1:23" ht="12.75">
      <c r="A50" s="48" t="s">
        <v>328</v>
      </c>
      <c r="B50" s="49">
        <v>459</v>
      </c>
      <c r="C50" s="49">
        <v>246</v>
      </c>
      <c r="D50" s="49">
        <v>4</v>
      </c>
      <c r="E50" s="49">
        <v>0</v>
      </c>
      <c r="F50" s="49">
        <v>256</v>
      </c>
      <c r="G50" s="49">
        <v>168</v>
      </c>
      <c r="H50" s="49">
        <v>203</v>
      </c>
      <c r="I50" s="49">
        <v>78</v>
      </c>
      <c r="J50" s="49">
        <v>587</v>
      </c>
      <c r="K50" s="49">
        <v>236</v>
      </c>
      <c r="L50" s="49">
        <v>495</v>
      </c>
      <c r="M50" s="49">
        <v>219</v>
      </c>
      <c r="N50" s="49">
        <v>92</v>
      </c>
      <c r="O50" s="49">
        <v>17</v>
      </c>
      <c r="P50" s="49">
        <v>207</v>
      </c>
      <c r="Q50" s="49">
        <v>64</v>
      </c>
      <c r="R50" s="49">
        <v>380</v>
      </c>
      <c r="S50" s="49">
        <v>172</v>
      </c>
      <c r="T50" s="49">
        <v>2007</v>
      </c>
      <c r="U50" s="48"/>
      <c r="V50" s="50">
        <v>39703.385092592594</v>
      </c>
      <c r="W50" s="50">
        <v>39703.385092592594</v>
      </c>
    </row>
    <row r="51" spans="1:23" ht="12.75">
      <c r="A51" s="48" t="s">
        <v>329</v>
      </c>
      <c r="B51" s="49">
        <v>63539</v>
      </c>
      <c r="C51" s="49">
        <v>49966</v>
      </c>
      <c r="D51" s="49">
        <v>51275</v>
      </c>
      <c r="E51" s="49">
        <v>43056</v>
      </c>
      <c r="F51" s="49">
        <v>57080</v>
      </c>
      <c r="G51" s="49">
        <v>46505</v>
      </c>
      <c r="H51" s="49">
        <v>6755</v>
      </c>
      <c r="I51" s="49">
        <v>3680</v>
      </c>
      <c r="J51" s="49">
        <v>4905</v>
      </c>
      <c r="K51" s="49">
        <v>2114</v>
      </c>
      <c r="L51" s="49">
        <v>3740</v>
      </c>
      <c r="M51" s="49">
        <v>1596</v>
      </c>
      <c r="N51" s="49">
        <v>1165</v>
      </c>
      <c r="O51" s="49">
        <v>518</v>
      </c>
      <c r="P51" s="49">
        <v>2693</v>
      </c>
      <c r="Q51" s="49">
        <v>1311</v>
      </c>
      <c r="R51" s="49">
        <v>2212</v>
      </c>
      <c r="S51" s="49">
        <v>803</v>
      </c>
      <c r="T51" s="49">
        <v>2007</v>
      </c>
      <c r="U51" s="48"/>
      <c r="V51" s="50">
        <v>39712.750081018516</v>
      </c>
      <c r="W51" s="50">
        <v>39712.750081018516</v>
      </c>
    </row>
    <row r="52" spans="1:23" ht="12.75">
      <c r="A52" s="48" t="s">
        <v>330</v>
      </c>
      <c r="B52" s="49">
        <v>10623</v>
      </c>
      <c r="C52" s="49">
        <v>4527</v>
      </c>
      <c r="D52" s="49">
        <v>0</v>
      </c>
      <c r="E52" s="49">
        <v>0</v>
      </c>
      <c r="F52" s="49">
        <v>3688</v>
      </c>
      <c r="G52" s="49">
        <v>1788</v>
      </c>
      <c r="H52" s="49">
        <v>7025</v>
      </c>
      <c r="I52" s="49">
        <v>2770</v>
      </c>
      <c r="J52" s="49">
        <v>3031</v>
      </c>
      <c r="K52" s="49">
        <v>1325</v>
      </c>
      <c r="L52" s="49">
        <v>2248</v>
      </c>
      <c r="M52" s="49">
        <v>1007</v>
      </c>
      <c r="N52" s="49">
        <v>783</v>
      </c>
      <c r="O52" s="49">
        <v>318</v>
      </c>
      <c r="P52" s="49">
        <v>808</v>
      </c>
      <c r="Q52" s="49">
        <v>322</v>
      </c>
      <c r="R52" s="49">
        <v>2223</v>
      </c>
      <c r="S52" s="49">
        <v>1003</v>
      </c>
      <c r="T52" s="49">
        <v>2007</v>
      </c>
      <c r="U52" s="48"/>
      <c r="V52" s="50">
        <v>39717.49002314815</v>
      </c>
      <c r="W52" s="50">
        <v>39717.49002314815</v>
      </c>
    </row>
    <row r="53" spans="1:23" ht="12.75">
      <c r="A53" s="48" t="s">
        <v>340</v>
      </c>
      <c r="B53" s="49">
        <v>4760</v>
      </c>
      <c r="C53" s="49">
        <v>2197</v>
      </c>
      <c r="D53" s="49">
        <v>14</v>
      </c>
      <c r="E53" s="49">
        <v>4</v>
      </c>
      <c r="F53" s="49">
        <v>2324</v>
      </c>
      <c r="G53" s="49">
        <v>1209</v>
      </c>
      <c r="H53" s="49">
        <v>2473</v>
      </c>
      <c r="I53" s="49">
        <v>1008</v>
      </c>
      <c r="J53" s="49">
        <v>1809</v>
      </c>
      <c r="K53" s="49">
        <v>538</v>
      </c>
      <c r="L53" s="49">
        <v>1409</v>
      </c>
      <c r="M53" s="49">
        <v>440</v>
      </c>
      <c r="N53" s="49">
        <v>400</v>
      </c>
      <c r="O53" s="49">
        <v>98</v>
      </c>
      <c r="P53" s="49">
        <v>797</v>
      </c>
      <c r="Q53" s="49">
        <v>214</v>
      </c>
      <c r="R53" s="49">
        <v>1012</v>
      </c>
      <c r="S53" s="49">
        <v>324</v>
      </c>
      <c r="T53" s="49">
        <v>2007</v>
      </c>
      <c r="U53" s="48"/>
      <c r="V53" s="50">
        <v>39721.42986111111</v>
      </c>
      <c r="W53" s="50">
        <v>39721.42986111111</v>
      </c>
    </row>
    <row r="54" spans="1:23" ht="12.75">
      <c r="A54" s="48" t="s">
        <v>331</v>
      </c>
      <c r="B54" s="49">
        <v>20200</v>
      </c>
      <c r="C54" s="49">
        <v>16395</v>
      </c>
      <c r="D54" s="49">
        <v>19765</v>
      </c>
      <c r="E54" s="49">
        <v>16057</v>
      </c>
      <c r="F54" s="49">
        <v>20190</v>
      </c>
      <c r="G54" s="49">
        <v>16383</v>
      </c>
      <c r="H54" s="49">
        <v>12</v>
      </c>
      <c r="I54" s="49">
        <v>13</v>
      </c>
      <c r="J54" s="49">
        <v>369</v>
      </c>
      <c r="K54" s="49">
        <v>211</v>
      </c>
      <c r="L54" s="49">
        <v>273</v>
      </c>
      <c r="M54" s="49">
        <v>145</v>
      </c>
      <c r="N54" s="49">
        <v>96</v>
      </c>
      <c r="O54" s="49">
        <v>66</v>
      </c>
      <c r="P54" s="49">
        <v>175</v>
      </c>
      <c r="Q54" s="49">
        <v>107</v>
      </c>
      <c r="R54" s="49">
        <v>194</v>
      </c>
      <c r="S54" s="49">
        <v>104</v>
      </c>
      <c r="T54" s="49">
        <v>2007</v>
      </c>
      <c r="U54" s="48"/>
      <c r="V54" s="50">
        <v>39708.45543981482</v>
      </c>
      <c r="W54" s="50">
        <v>39708.45543981482</v>
      </c>
    </row>
    <row r="55" spans="1:23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8"/>
      <c r="V55" s="50"/>
      <c r="W55" s="50"/>
    </row>
    <row r="56" spans="1:19" ht="12.75">
      <c r="A56" s="6" t="s">
        <v>255</v>
      </c>
      <c r="B56" s="31">
        <f>SUM(B2:B55)</f>
        <v>3672919</v>
      </c>
      <c r="C56" s="31">
        <f aca="true" t="shared" si="0" ref="C56:I56">SUM(C2:C55)</f>
        <v>2553586</v>
      </c>
      <c r="D56" s="31">
        <f t="shared" si="0"/>
        <v>2408354</v>
      </c>
      <c r="E56" s="31">
        <f t="shared" si="0"/>
        <v>1787761</v>
      </c>
      <c r="F56" s="31">
        <f>SUM(F2:F55)</f>
        <v>2803700</v>
      </c>
      <c r="G56" s="31">
        <f t="shared" si="0"/>
        <v>1985180</v>
      </c>
      <c r="H56" s="31">
        <f t="shared" si="0"/>
        <v>396158</v>
      </c>
      <c r="I56" s="31">
        <f t="shared" si="0"/>
        <v>234059</v>
      </c>
      <c r="J56" s="31">
        <f aca="true" t="shared" si="1" ref="J56:S56">SUM(J2:J55)</f>
        <v>249060</v>
      </c>
      <c r="K56" s="31">
        <f t="shared" si="1"/>
        <v>110755</v>
      </c>
      <c r="L56" s="31">
        <f t="shared" si="1"/>
        <v>154290</v>
      </c>
      <c r="M56" s="31">
        <f t="shared" si="1"/>
        <v>66935</v>
      </c>
      <c r="N56" s="31">
        <f t="shared" si="1"/>
        <v>55092</v>
      </c>
      <c r="O56" s="31">
        <f t="shared" si="1"/>
        <v>25016</v>
      </c>
      <c r="P56" s="31">
        <f t="shared" si="1"/>
        <v>100847</v>
      </c>
      <c r="Q56" s="31">
        <f t="shared" si="1"/>
        <v>48375</v>
      </c>
      <c r="R56" s="31">
        <f t="shared" si="1"/>
        <v>147322</v>
      </c>
      <c r="S56" s="31">
        <f t="shared" si="1"/>
        <v>62241</v>
      </c>
    </row>
    <row r="57" spans="4:5" ht="12.75">
      <c r="D57" t="s">
        <v>145</v>
      </c>
      <c r="E57" s="31">
        <f>D56-F56</f>
        <v>-395346</v>
      </c>
    </row>
  </sheetData>
  <conditionalFormatting sqref="B55:S55">
    <cfRule type="cellIs" priority="1" dxfId="0" operator="equal" stopIfTrue="1">
      <formula>0</formula>
    </cfRule>
  </conditionalFormatting>
  <conditionalFormatting sqref="B2:S54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61" r:id="rId1"/>
  <colBreaks count="1" manualBreakCount="1">
    <brk id="11" max="5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AG55"/>
  <sheetViews>
    <sheetView workbookViewId="0" topLeftCell="A1">
      <pane ySplit="1" topLeftCell="BM5" activePane="bottomLeft" state="frozen"/>
      <selection pane="topLeft" activeCell="A1" sqref="A1"/>
      <selection pane="bottomLeft" activeCell="Z11" sqref="Z11"/>
    </sheetView>
  </sheetViews>
  <sheetFormatPr defaultColWidth="9.140625" defaultRowHeight="12.75"/>
  <cols>
    <col min="2" max="2" width="16.28125" style="0" customWidth="1"/>
    <col min="3" max="3" width="12.140625" style="0" customWidth="1"/>
    <col min="4" max="4" width="12.8515625" style="0" customWidth="1"/>
    <col min="5" max="5" width="13.8515625" style="0" customWidth="1"/>
    <col min="6" max="6" width="11.57421875" style="0" customWidth="1"/>
    <col min="7" max="7" width="46.28125" style="0" bestFit="1" customWidth="1"/>
    <col min="8" max="8" width="83.8515625" style="0" customWidth="1"/>
    <col min="9" max="9" width="44.28125" style="0" bestFit="1" customWidth="1"/>
    <col min="10" max="10" width="81.00390625" style="0" customWidth="1"/>
    <col min="11" max="11" width="56.00390625" style="0" bestFit="1" customWidth="1"/>
    <col min="12" max="12" width="85.8515625" style="0" customWidth="1"/>
    <col min="13" max="13" width="49.28125" style="0" bestFit="1" customWidth="1"/>
    <col min="14" max="14" width="82.421875" style="0" customWidth="1"/>
    <col min="16" max="16" width="73.8515625" style="0" customWidth="1"/>
    <col min="17" max="17" width="13.00390625" style="0" customWidth="1"/>
    <col min="18" max="18" width="87.140625" style="0" customWidth="1"/>
    <col min="19" max="19" width="16.00390625" style="0" customWidth="1"/>
    <col min="20" max="20" width="82.00390625" style="0" customWidth="1"/>
    <col min="21" max="21" width="29.7109375" style="0" bestFit="1" customWidth="1"/>
    <col min="22" max="22" width="9.28125" style="0" bestFit="1" customWidth="1"/>
    <col min="24" max="24" width="9.28125" style="0" bestFit="1" customWidth="1"/>
    <col min="26" max="26" width="9.28125" style="0" bestFit="1" customWidth="1"/>
    <col min="28" max="28" width="9.28125" style="0" bestFit="1" customWidth="1"/>
    <col min="29" max="29" width="12.57421875" style="0" customWidth="1"/>
    <col min="30" max="30" width="16.8515625" style="0" customWidth="1"/>
    <col min="32" max="33" width="11.00390625" style="0" bestFit="1" customWidth="1"/>
  </cols>
  <sheetData>
    <row r="1" spans="1:33" s="32" customFormat="1" ht="114.75">
      <c r="A1" s="68" t="s">
        <v>562</v>
      </c>
      <c r="B1" s="68" t="s">
        <v>563</v>
      </c>
      <c r="C1" s="68" t="s">
        <v>564</v>
      </c>
      <c r="D1" s="68" t="s">
        <v>565</v>
      </c>
      <c r="E1" s="68" t="s">
        <v>566</v>
      </c>
      <c r="F1" s="68" t="s">
        <v>567</v>
      </c>
      <c r="G1" s="68" t="s">
        <v>568</v>
      </c>
      <c r="H1" s="68" t="s">
        <v>569</v>
      </c>
      <c r="I1" s="68" t="s">
        <v>570</v>
      </c>
      <c r="J1" s="68" t="s">
        <v>571</v>
      </c>
      <c r="K1" s="68" t="s">
        <v>572</v>
      </c>
      <c r="L1" s="68" t="s">
        <v>573</v>
      </c>
      <c r="M1" s="68" t="s">
        <v>574</v>
      </c>
      <c r="N1" s="68" t="s">
        <v>575</v>
      </c>
      <c r="O1" s="68" t="s">
        <v>576</v>
      </c>
      <c r="P1" s="68" t="s">
        <v>577</v>
      </c>
      <c r="Q1" s="68" t="s">
        <v>578</v>
      </c>
      <c r="R1" s="68" t="s">
        <v>579</v>
      </c>
      <c r="S1" s="68" t="s">
        <v>580</v>
      </c>
      <c r="T1" s="68" t="s">
        <v>581</v>
      </c>
      <c r="U1" s="68" t="s">
        <v>582</v>
      </c>
      <c r="V1" s="68" t="s">
        <v>583</v>
      </c>
      <c r="W1" s="68" t="s">
        <v>584</v>
      </c>
      <c r="X1" s="68" t="s">
        <v>585</v>
      </c>
      <c r="Y1" s="68" t="s">
        <v>586</v>
      </c>
      <c r="Z1" s="68" t="s">
        <v>587</v>
      </c>
      <c r="AA1" s="68" t="s">
        <v>588</v>
      </c>
      <c r="AB1" s="68" t="s">
        <v>589</v>
      </c>
      <c r="AC1" s="68" t="s">
        <v>590</v>
      </c>
      <c r="AD1" s="68" t="s">
        <v>591</v>
      </c>
      <c r="AE1" s="68" t="s">
        <v>592</v>
      </c>
      <c r="AF1" s="68" t="s">
        <v>593</v>
      </c>
      <c r="AG1" s="68" t="s">
        <v>594</v>
      </c>
    </row>
    <row r="2" spans="1:33" ht="12.75">
      <c r="A2" s="48" t="s">
        <v>289</v>
      </c>
      <c r="B2" s="49">
        <v>2129472</v>
      </c>
      <c r="C2" s="49">
        <v>3380318</v>
      </c>
      <c r="D2" s="49">
        <v>2478141</v>
      </c>
      <c r="E2" s="49">
        <v>647931</v>
      </c>
      <c r="F2" s="49">
        <v>315581</v>
      </c>
      <c r="G2" s="48" t="s">
        <v>612</v>
      </c>
      <c r="H2" s="49">
        <v>147025</v>
      </c>
      <c r="I2" s="48" t="s">
        <v>613</v>
      </c>
      <c r="J2" s="49">
        <v>90910</v>
      </c>
      <c r="K2" s="48" t="s">
        <v>614</v>
      </c>
      <c r="L2" s="49">
        <v>202499</v>
      </c>
      <c r="M2" s="48" t="s">
        <v>615</v>
      </c>
      <c r="N2" s="49">
        <v>120000</v>
      </c>
      <c r="O2" s="48"/>
      <c r="P2" s="49">
        <v>0</v>
      </c>
      <c r="Q2" s="48"/>
      <c r="R2" s="49">
        <v>0</v>
      </c>
      <c r="S2" s="48"/>
      <c r="T2" s="49">
        <v>0</v>
      </c>
      <c r="U2" s="48"/>
      <c r="V2" s="49">
        <v>0</v>
      </c>
      <c r="W2" s="48"/>
      <c r="X2" s="49">
        <v>0</v>
      </c>
      <c r="Y2" s="48"/>
      <c r="Z2" s="49">
        <v>0</v>
      </c>
      <c r="AA2" s="48"/>
      <c r="AB2" s="49">
        <v>0</v>
      </c>
      <c r="AC2" s="49">
        <v>9511877</v>
      </c>
      <c r="AD2" s="49">
        <v>2007</v>
      </c>
      <c r="AE2" s="48"/>
      <c r="AF2" s="50">
        <v>39716.5234375</v>
      </c>
      <c r="AG2" s="50">
        <v>39716.5234375</v>
      </c>
    </row>
    <row r="3" spans="1:33" ht="12.75">
      <c r="A3" s="48" t="s">
        <v>290</v>
      </c>
      <c r="B3" s="49">
        <v>10059958</v>
      </c>
      <c r="C3" s="49">
        <v>2616601</v>
      </c>
      <c r="D3" s="49">
        <v>9867969</v>
      </c>
      <c r="E3" s="49">
        <v>2415461</v>
      </c>
      <c r="F3" s="49">
        <v>4513037</v>
      </c>
      <c r="G3" s="48" t="s">
        <v>616</v>
      </c>
      <c r="H3" s="49">
        <v>1892888</v>
      </c>
      <c r="I3" s="48" t="s">
        <v>617</v>
      </c>
      <c r="J3" s="49">
        <v>62688</v>
      </c>
      <c r="K3" s="48" t="s">
        <v>344</v>
      </c>
      <c r="L3" s="49">
        <v>84940</v>
      </c>
      <c r="M3" s="48" t="s">
        <v>345</v>
      </c>
      <c r="N3" s="49">
        <v>718183</v>
      </c>
      <c r="O3" s="48" t="s">
        <v>347</v>
      </c>
      <c r="P3" s="49">
        <v>449473</v>
      </c>
      <c r="Q3" s="48" t="s">
        <v>342</v>
      </c>
      <c r="R3" s="49">
        <v>525969</v>
      </c>
      <c r="S3" s="48" t="s">
        <v>346</v>
      </c>
      <c r="T3" s="49">
        <v>799973</v>
      </c>
      <c r="U3" s="48" t="s">
        <v>348</v>
      </c>
      <c r="V3" s="49">
        <v>697106</v>
      </c>
      <c r="W3" s="48"/>
      <c r="X3" s="49">
        <v>0</v>
      </c>
      <c r="Y3" s="48"/>
      <c r="Z3" s="49">
        <v>0</v>
      </c>
      <c r="AA3" s="48"/>
      <c r="AB3" s="49">
        <v>0</v>
      </c>
      <c r="AC3" s="49">
        <v>34704246</v>
      </c>
      <c r="AD3" s="49">
        <v>2007</v>
      </c>
      <c r="AE3" s="48"/>
      <c r="AF3" s="50">
        <v>39714.53611111111</v>
      </c>
      <c r="AG3" s="50">
        <v>39714.53611111111</v>
      </c>
    </row>
    <row r="4" spans="1:33" ht="12.75">
      <c r="A4" s="48" t="s">
        <v>291</v>
      </c>
      <c r="B4" s="49">
        <v>8115578</v>
      </c>
      <c r="C4" s="49">
        <v>4660724</v>
      </c>
      <c r="D4" s="49">
        <v>9060873</v>
      </c>
      <c r="E4" s="49">
        <v>2714114</v>
      </c>
      <c r="F4" s="49">
        <v>432011</v>
      </c>
      <c r="G4" s="48" t="s">
        <v>618</v>
      </c>
      <c r="H4" s="49">
        <v>12985</v>
      </c>
      <c r="I4" s="48" t="s">
        <v>349</v>
      </c>
      <c r="J4" s="49">
        <v>871783</v>
      </c>
      <c r="K4" s="48" t="s">
        <v>619</v>
      </c>
      <c r="L4" s="49">
        <v>68047</v>
      </c>
      <c r="M4" s="48" t="s">
        <v>350</v>
      </c>
      <c r="N4" s="49">
        <v>1134635</v>
      </c>
      <c r="O4" s="48" t="s">
        <v>620</v>
      </c>
      <c r="P4" s="49">
        <v>100000</v>
      </c>
      <c r="Q4" s="48" t="s">
        <v>351</v>
      </c>
      <c r="R4" s="49">
        <v>1195281</v>
      </c>
      <c r="S4" s="48" t="s">
        <v>352</v>
      </c>
      <c r="T4" s="49">
        <v>11934</v>
      </c>
      <c r="U4" s="48" t="s">
        <v>353</v>
      </c>
      <c r="V4" s="49">
        <v>25272</v>
      </c>
      <c r="W4" s="48"/>
      <c r="X4" s="49">
        <v>0</v>
      </c>
      <c r="Y4" s="48"/>
      <c r="Z4" s="49">
        <v>0</v>
      </c>
      <c r="AA4" s="48"/>
      <c r="AB4" s="49">
        <v>0</v>
      </c>
      <c r="AC4" s="49">
        <v>28403237</v>
      </c>
      <c r="AD4" s="49">
        <v>2007</v>
      </c>
      <c r="AE4" s="48"/>
      <c r="AF4" s="50">
        <v>39717.64540509259</v>
      </c>
      <c r="AG4" s="50">
        <v>39717.64540509259</v>
      </c>
    </row>
    <row r="5" spans="1:33" ht="12.75">
      <c r="A5" s="48" t="s">
        <v>292</v>
      </c>
      <c r="B5" s="49">
        <v>13052069</v>
      </c>
      <c r="C5" s="49">
        <v>7918475</v>
      </c>
      <c r="D5" s="49">
        <v>11354607</v>
      </c>
      <c r="E5" s="49">
        <v>980751</v>
      </c>
      <c r="F5" s="49">
        <v>1402110</v>
      </c>
      <c r="G5" s="48" t="s">
        <v>343</v>
      </c>
      <c r="H5" s="49">
        <v>2019868</v>
      </c>
      <c r="I5" s="48" t="s">
        <v>355</v>
      </c>
      <c r="J5" s="49">
        <v>130000</v>
      </c>
      <c r="K5" s="48" t="s">
        <v>354</v>
      </c>
      <c r="L5" s="49">
        <v>1500000</v>
      </c>
      <c r="M5" s="48"/>
      <c r="N5" s="49">
        <v>0</v>
      </c>
      <c r="O5" s="48"/>
      <c r="P5" s="49">
        <v>0</v>
      </c>
      <c r="Q5" s="48"/>
      <c r="R5" s="49">
        <v>0</v>
      </c>
      <c r="S5" s="48"/>
      <c r="T5" s="49">
        <v>0</v>
      </c>
      <c r="U5" s="48"/>
      <c r="V5" s="49">
        <v>0</v>
      </c>
      <c r="W5" s="48"/>
      <c r="X5" s="49">
        <v>0</v>
      </c>
      <c r="Y5" s="48"/>
      <c r="Z5" s="49">
        <v>0</v>
      </c>
      <c r="AA5" s="48"/>
      <c r="AB5" s="49">
        <v>0</v>
      </c>
      <c r="AC5" s="49">
        <v>38357880</v>
      </c>
      <c r="AD5" s="49">
        <v>2007</v>
      </c>
      <c r="AE5" s="48"/>
      <c r="AF5" s="50">
        <v>39708.61885416666</v>
      </c>
      <c r="AG5" s="50">
        <v>39708.61885416666</v>
      </c>
    </row>
    <row r="6" spans="1:33" ht="12.75">
      <c r="A6" s="48" t="s">
        <v>293</v>
      </c>
      <c r="B6" s="49">
        <v>87683977</v>
      </c>
      <c r="C6" s="49">
        <v>81263198</v>
      </c>
      <c r="D6" s="49">
        <v>101558852</v>
      </c>
      <c r="E6" s="49">
        <v>37204218</v>
      </c>
      <c r="F6" s="49">
        <v>1479315</v>
      </c>
      <c r="G6" s="48" t="s">
        <v>621</v>
      </c>
      <c r="H6" s="49">
        <v>10237640</v>
      </c>
      <c r="I6" s="48" t="s">
        <v>622</v>
      </c>
      <c r="J6" s="49">
        <v>13982608</v>
      </c>
      <c r="K6" s="48" t="s">
        <v>623</v>
      </c>
      <c r="L6" s="49">
        <v>4489125</v>
      </c>
      <c r="M6" s="48" t="s">
        <v>367</v>
      </c>
      <c r="N6" s="49">
        <v>15785908</v>
      </c>
      <c r="O6" s="48"/>
      <c r="P6" s="49">
        <v>0</v>
      </c>
      <c r="Q6" s="48"/>
      <c r="R6" s="49">
        <v>0</v>
      </c>
      <c r="S6" s="48"/>
      <c r="T6" s="49">
        <v>0</v>
      </c>
      <c r="U6" s="48"/>
      <c r="V6" s="49">
        <v>0</v>
      </c>
      <c r="W6" s="48"/>
      <c r="X6" s="49">
        <v>0</v>
      </c>
      <c r="Y6" s="48"/>
      <c r="Z6" s="49">
        <v>0</v>
      </c>
      <c r="AA6" s="48"/>
      <c r="AB6" s="49">
        <v>0</v>
      </c>
      <c r="AC6" s="49">
        <v>353684841</v>
      </c>
      <c r="AD6" s="49">
        <v>2007</v>
      </c>
      <c r="AE6" s="48"/>
      <c r="AF6" s="50">
        <v>39696.81849537037</v>
      </c>
      <c r="AG6" s="50">
        <v>39696.81849537037</v>
      </c>
    </row>
    <row r="7" spans="1:33" ht="12.75">
      <c r="A7" s="48" t="s">
        <v>294</v>
      </c>
      <c r="B7" s="49">
        <v>11863393</v>
      </c>
      <c r="C7" s="49">
        <v>9570526</v>
      </c>
      <c r="D7" s="49">
        <v>10431822</v>
      </c>
      <c r="E7" s="49">
        <v>1218273</v>
      </c>
      <c r="F7" s="49">
        <v>2592452</v>
      </c>
      <c r="G7" s="48" t="s">
        <v>356</v>
      </c>
      <c r="H7" s="49">
        <v>134541</v>
      </c>
      <c r="I7" s="48" t="s">
        <v>357</v>
      </c>
      <c r="J7" s="49">
        <v>716622</v>
      </c>
      <c r="K7" s="48" t="s">
        <v>358</v>
      </c>
      <c r="L7" s="49">
        <v>0</v>
      </c>
      <c r="M7" s="48" t="s">
        <v>359</v>
      </c>
      <c r="N7" s="49">
        <v>1579735</v>
      </c>
      <c r="O7" s="48" t="s">
        <v>360</v>
      </c>
      <c r="P7" s="49">
        <v>118298</v>
      </c>
      <c r="Q7" s="48" t="s">
        <v>624</v>
      </c>
      <c r="R7" s="49">
        <v>2234</v>
      </c>
      <c r="S7" s="48"/>
      <c r="T7" s="49">
        <v>0</v>
      </c>
      <c r="U7" s="48"/>
      <c r="V7" s="49">
        <v>0</v>
      </c>
      <c r="W7" s="48"/>
      <c r="X7" s="49">
        <v>0</v>
      </c>
      <c r="Y7" s="48"/>
      <c r="Z7" s="49">
        <v>0</v>
      </c>
      <c r="AA7" s="48"/>
      <c r="AB7" s="49">
        <v>0</v>
      </c>
      <c r="AC7" s="49">
        <v>38227896</v>
      </c>
      <c r="AD7" s="49">
        <v>2007</v>
      </c>
      <c r="AE7" s="48"/>
      <c r="AF7" s="50">
        <v>39721.7277662037</v>
      </c>
      <c r="AG7" s="50">
        <v>39721.7277662037</v>
      </c>
    </row>
    <row r="8" spans="1:33" ht="12.75">
      <c r="A8" s="48" t="s">
        <v>295</v>
      </c>
      <c r="B8" s="49">
        <v>5851401</v>
      </c>
      <c r="C8" s="49">
        <v>6807280</v>
      </c>
      <c r="D8" s="49">
        <v>6959393</v>
      </c>
      <c r="E8" s="49">
        <v>2941127</v>
      </c>
      <c r="F8" s="49">
        <v>3299842</v>
      </c>
      <c r="G8" s="48" t="s">
        <v>342</v>
      </c>
      <c r="H8" s="49">
        <v>237152</v>
      </c>
      <c r="I8" s="48"/>
      <c r="J8" s="49">
        <v>0</v>
      </c>
      <c r="K8" s="48"/>
      <c r="L8" s="49">
        <v>0</v>
      </c>
      <c r="M8" s="48"/>
      <c r="N8" s="49">
        <v>0</v>
      </c>
      <c r="O8" s="48"/>
      <c r="P8" s="49">
        <v>0</v>
      </c>
      <c r="Q8" s="48"/>
      <c r="R8" s="49">
        <v>0</v>
      </c>
      <c r="S8" s="48"/>
      <c r="T8" s="49">
        <v>0</v>
      </c>
      <c r="U8" s="48"/>
      <c r="V8" s="49">
        <v>0</v>
      </c>
      <c r="W8" s="48"/>
      <c r="X8" s="49">
        <v>0</v>
      </c>
      <c r="Y8" s="48"/>
      <c r="Z8" s="49">
        <v>0</v>
      </c>
      <c r="AA8" s="48"/>
      <c r="AB8" s="49">
        <v>0</v>
      </c>
      <c r="AC8" s="49">
        <v>26096195</v>
      </c>
      <c r="AD8" s="49">
        <v>2007</v>
      </c>
      <c r="AE8" s="48"/>
      <c r="AF8" s="50">
        <v>39717.64210648148</v>
      </c>
      <c r="AG8" s="50">
        <v>39717.64210648148</v>
      </c>
    </row>
    <row r="9" spans="1:33" ht="12.75">
      <c r="A9" s="48" t="s">
        <v>333</v>
      </c>
      <c r="B9" s="49">
        <v>1233121</v>
      </c>
      <c r="C9" s="49">
        <v>2627107</v>
      </c>
      <c r="D9" s="49">
        <v>1986286</v>
      </c>
      <c r="E9" s="49">
        <v>100000</v>
      </c>
      <c r="F9" s="49">
        <v>1201954</v>
      </c>
      <c r="G9" s="48"/>
      <c r="H9" s="49">
        <v>0</v>
      </c>
      <c r="I9" s="48"/>
      <c r="J9" s="49">
        <v>0</v>
      </c>
      <c r="K9" s="48"/>
      <c r="L9" s="49">
        <v>0</v>
      </c>
      <c r="M9" s="48"/>
      <c r="N9" s="49">
        <v>0</v>
      </c>
      <c r="O9" s="48"/>
      <c r="P9" s="49">
        <v>0</v>
      </c>
      <c r="Q9" s="48"/>
      <c r="R9" s="49">
        <v>0</v>
      </c>
      <c r="S9" s="48"/>
      <c r="T9" s="49">
        <v>0</v>
      </c>
      <c r="U9" s="48"/>
      <c r="V9" s="49">
        <v>0</v>
      </c>
      <c r="W9" s="48"/>
      <c r="X9" s="49">
        <v>0</v>
      </c>
      <c r="Y9" s="48"/>
      <c r="Z9" s="49">
        <v>0</v>
      </c>
      <c r="AA9" s="48"/>
      <c r="AB9" s="49">
        <v>0</v>
      </c>
      <c r="AC9" s="49">
        <v>7148468</v>
      </c>
      <c r="AD9" s="49">
        <v>2007</v>
      </c>
      <c r="AE9" s="48"/>
      <c r="AF9" s="50">
        <v>39721.53545138889</v>
      </c>
      <c r="AG9" s="50">
        <v>39721.53545138889</v>
      </c>
    </row>
    <row r="10" spans="1:33" ht="12.75">
      <c r="A10" s="48" t="s">
        <v>296</v>
      </c>
      <c r="B10" s="49">
        <v>2128615</v>
      </c>
      <c r="C10" s="49">
        <v>1115175</v>
      </c>
      <c r="D10" s="49">
        <v>1715440</v>
      </c>
      <c r="E10" s="49">
        <v>51243</v>
      </c>
      <c r="F10" s="49">
        <v>1333838</v>
      </c>
      <c r="G10" s="48"/>
      <c r="H10" s="49">
        <v>0</v>
      </c>
      <c r="I10" s="48"/>
      <c r="J10" s="49">
        <v>0</v>
      </c>
      <c r="K10" s="48"/>
      <c r="L10" s="49">
        <v>0</v>
      </c>
      <c r="M10" s="48"/>
      <c r="N10" s="49">
        <v>0</v>
      </c>
      <c r="O10" s="48"/>
      <c r="P10" s="49">
        <v>0</v>
      </c>
      <c r="Q10" s="48"/>
      <c r="R10" s="49">
        <v>0</v>
      </c>
      <c r="S10" s="48"/>
      <c r="T10" s="49">
        <v>0</v>
      </c>
      <c r="U10" s="48"/>
      <c r="V10" s="49">
        <v>0</v>
      </c>
      <c r="W10" s="48"/>
      <c r="X10" s="49">
        <v>0</v>
      </c>
      <c r="Y10" s="48"/>
      <c r="Z10" s="49">
        <v>0</v>
      </c>
      <c r="AA10" s="48"/>
      <c r="AB10" s="49">
        <v>0</v>
      </c>
      <c r="AC10" s="49">
        <v>6344311</v>
      </c>
      <c r="AD10" s="49">
        <v>2007</v>
      </c>
      <c r="AE10" s="48"/>
      <c r="AF10" s="50">
        <v>39717.5781712963</v>
      </c>
      <c r="AG10" s="50">
        <v>39717.5781712963</v>
      </c>
    </row>
    <row r="11" spans="1:33" ht="12.75">
      <c r="A11" s="48" t="s">
        <v>297</v>
      </c>
      <c r="B11" s="49">
        <v>30851156</v>
      </c>
      <c r="C11" s="49">
        <v>12244417</v>
      </c>
      <c r="D11" s="49">
        <v>24190933</v>
      </c>
      <c r="E11" s="49">
        <v>1496154</v>
      </c>
      <c r="F11" s="49">
        <v>5200396</v>
      </c>
      <c r="G11" s="48" t="s">
        <v>625</v>
      </c>
      <c r="H11" s="49">
        <v>1605574</v>
      </c>
      <c r="I11" s="48" t="s">
        <v>626</v>
      </c>
      <c r="J11" s="49">
        <v>645865</v>
      </c>
      <c r="K11" s="48" t="s">
        <v>627</v>
      </c>
      <c r="L11" s="49">
        <v>826381</v>
      </c>
      <c r="M11" s="48" t="s">
        <v>628</v>
      </c>
      <c r="N11" s="49">
        <v>1980139</v>
      </c>
      <c r="O11" s="48" t="s">
        <v>629</v>
      </c>
      <c r="P11" s="49">
        <v>985678</v>
      </c>
      <c r="Q11" s="48" t="s">
        <v>630</v>
      </c>
      <c r="R11" s="49">
        <v>427631</v>
      </c>
      <c r="S11" s="48" t="s">
        <v>361</v>
      </c>
      <c r="T11" s="49">
        <v>1196950</v>
      </c>
      <c r="U11" s="48" t="s">
        <v>631</v>
      </c>
      <c r="V11" s="49">
        <v>241559</v>
      </c>
      <c r="W11" s="48" t="s">
        <v>632</v>
      </c>
      <c r="X11" s="49">
        <v>423823</v>
      </c>
      <c r="Y11" s="48" t="s">
        <v>633</v>
      </c>
      <c r="Z11" s="49">
        <v>200549</v>
      </c>
      <c r="AA11" s="48" t="s">
        <v>634</v>
      </c>
      <c r="AB11" s="49">
        <v>529547</v>
      </c>
      <c r="AC11" s="49">
        <v>83046752</v>
      </c>
      <c r="AD11" s="49">
        <v>2007</v>
      </c>
      <c r="AE11" s="48"/>
      <c r="AF11" s="50">
        <v>39716.368425925924</v>
      </c>
      <c r="AG11" s="50">
        <v>39716.368425925924</v>
      </c>
    </row>
    <row r="12" spans="1:33" ht="12.75">
      <c r="A12" s="48" t="s">
        <v>298</v>
      </c>
      <c r="B12" s="49">
        <v>34962675</v>
      </c>
      <c r="C12" s="49">
        <v>37343674</v>
      </c>
      <c r="D12" s="49">
        <v>40506256</v>
      </c>
      <c r="E12" s="49">
        <v>11887177</v>
      </c>
      <c r="F12" s="49">
        <v>14366690</v>
      </c>
      <c r="G12" s="48"/>
      <c r="H12" s="49">
        <v>0</v>
      </c>
      <c r="I12" s="48"/>
      <c r="J12" s="49">
        <v>0</v>
      </c>
      <c r="K12" s="48"/>
      <c r="L12" s="49">
        <v>0</v>
      </c>
      <c r="M12" s="48"/>
      <c r="N12" s="49">
        <v>0</v>
      </c>
      <c r="O12" s="48"/>
      <c r="P12" s="49">
        <v>0</v>
      </c>
      <c r="Q12" s="48"/>
      <c r="R12" s="49">
        <v>0</v>
      </c>
      <c r="S12" s="48"/>
      <c r="T12" s="49">
        <v>0</v>
      </c>
      <c r="U12" s="48"/>
      <c r="V12" s="49">
        <v>0</v>
      </c>
      <c r="W12" s="48"/>
      <c r="X12" s="49">
        <v>0</v>
      </c>
      <c r="Y12" s="48"/>
      <c r="Z12" s="49">
        <v>0</v>
      </c>
      <c r="AA12" s="48"/>
      <c r="AB12" s="49">
        <v>0</v>
      </c>
      <c r="AC12" s="49">
        <v>139066472</v>
      </c>
      <c r="AD12" s="49">
        <v>2007</v>
      </c>
      <c r="AE12" s="48"/>
      <c r="AF12" s="50">
        <v>39715.759791666664</v>
      </c>
      <c r="AG12" s="50">
        <v>39715.759791666664</v>
      </c>
    </row>
    <row r="13" spans="1:33" ht="12.75">
      <c r="A13" s="48" t="s">
        <v>299</v>
      </c>
      <c r="B13" s="49">
        <v>2433428</v>
      </c>
      <c r="C13" s="49">
        <v>1496709</v>
      </c>
      <c r="D13" s="49">
        <v>1871434</v>
      </c>
      <c r="E13" s="49">
        <v>33924</v>
      </c>
      <c r="F13" s="49">
        <v>834686</v>
      </c>
      <c r="G13" s="48" t="s">
        <v>362</v>
      </c>
      <c r="H13" s="49">
        <v>150731</v>
      </c>
      <c r="I13" s="48"/>
      <c r="J13" s="49">
        <v>0</v>
      </c>
      <c r="K13" s="48"/>
      <c r="L13" s="49">
        <v>0</v>
      </c>
      <c r="M13" s="48"/>
      <c r="N13" s="49">
        <v>0</v>
      </c>
      <c r="O13" s="48"/>
      <c r="P13" s="49">
        <v>0</v>
      </c>
      <c r="Q13" s="48"/>
      <c r="R13" s="49">
        <v>0</v>
      </c>
      <c r="S13" s="48"/>
      <c r="T13" s="49">
        <v>0</v>
      </c>
      <c r="U13" s="48"/>
      <c r="V13" s="49">
        <v>0</v>
      </c>
      <c r="W13" s="48"/>
      <c r="X13" s="49">
        <v>0</v>
      </c>
      <c r="Y13" s="48"/>
      <c r="Z13" s="49">
        <v>0</v>
      </c>
      <c r="AA13" s="48"/>
      <c r="AB13" s="49">
        <v>0</v>
      </c>
      <c r="AC13" s="49">
        <v>6820912</v>
      </c>
      <c r="AD13" s="49">
        <v>2007</v>
      </c>
      <c r="AE13" s="48"/>
      <c r="AF13" s="50">
        <v>39702.6568287037</v>
      </c>
      <c r="AG13" s="50">
        <v>39702.6568287037</v>
      </c>
    </row>
    <row r="14" spans="1:33" ht="12.75">
      <c r="A14" s="48" t="s">
        <v>300</v>
      </c>
      <c r="B14" s="49">
        <v>3174678</v>
      </c>
      <c r="C14" s="49">
        <v>5185730</v>
      </c>
      <c r="D14" s="49">
        <v>4493505</v>
      </c>
      <c r="E14" s="49">
        <v>700656</v>
      </c>
      <c r="F14" s="49">
        <v>1824763</v>
      </c>
      <c r="G14" s="48" t="s">
        <v>343</v>
      </c>
      <c r="H14" s="49">
        <v>813915</v>
      </c>
      <c r="I14" s="48" t="s">
        <v>377</v>
      </c>
      <c r="J14" s="49">
        <v>490348</v>
      </c>
      <c r="K14" s="48" t="s">
        <v>635</v>
      </c>
      <c r="L14" s="49">
        <v>65000</v>
      </c>
      <c r="M14" s="48" t="s">
        <v>636</v>
      </c>
      <c r="N14" s="49">
        <v>30000</v>
      </c>
      <c r="O14" s="48" t="s">
        <v>637</v>
      </c>
      <c r="P14" s="49">
        <v>7500</v>
      </c>
      <c r="Q14" s="48" t="s">
        <v>363</v>
      </c>
      <c r="R14" s="49">
        <v>27000</v>
      </c>
      <c r="S14" s="48" t="s">
        <v>638</v>
      </c>
      <c r="T14" s="49">
        <v>391000</v>
      </c>
      <c r="U14" s="48"/>
      <c r="V14" s="49">
        <v>0</v>
      </c>
      <c r="W14" s="48"/>
      <c r="X14" s="49">
        <v>0</v>
      </c>
      <c r="Y14" s="48"/>
      <c r="Z14" s="49">
        <v>0</v>
      </c>
      <c r="AA14" s="48"/>
      <c r="AB14" s="49">
        <v>0</v>
      </c>
      <c r="AC14" s="49">
        <v>17204095</v>
      </c>
      <c r="AD14" s="49">
        <v>2007</v>
      </c>
      <c r="AE14" s="48"/>
      <c r="AF14" s="50">
        <v>39717.623078703706</v>
      </c>
      <c r="AG14" s="50">
        <v>39717.623078703706</v>
      </c>
    </row>
    <row r="15" spans="1:33" ht="12.75">
      <c r="A15" s="48" t="s">
        <v>334</v>
      </c>
      <c r="B15" s="49">
        <v>1978723</v>
      </c>
      <c r="C15" s="49">
        <v>1546382</v>
      </c>
      <c r="D15" s="49">
        <v>2330306</v>
      </c>
      <c r="E15" s="49">
        <v>311656</v>
      </c>
      <c r="F15" s="49">
        <v>1134814</v>
      </c>
      <c r="G15" s="48" t="s">
        <v>639</v>
      </c>
      <c r="H15" s="49">
        <v>22992</v>
      </c>
      <c r="I15" s="48" t="s">
        <v>392</v>
      </c>
      <c r="J15" s="49">
        <v>56305</v>
      </c>
      <c r="K15" s="48" t="s">
        <v>393</v>
      </c>
      <c r="L15" s="49">
        <v>25000</v>
      </c>
      <c r="M15" s="48" t="s">
        <v>640</v>
      </c>
      <c r="N15" s="49">
        <v>34615</v>
      </c>
      <c r="O15" s="48"/>
      <c r="P15" s="49">
        <v>0</v>
      </c>
      <c r="Q15" s="48"/>
      <c r="R15" s="49">
        <v>0</v>
      </c>
      <c r="S15" s="48"/>
      <c r="T15" s="49">
        <v>0</v>
      </c>
      <c r="U15" s="48"/>
      <c r="V15" s="49">
        <v>0</v>
      </c>
      <c r="W15" s="48"/>
      <c r="X15" s="49">
        <v>0</v>
      </c>
      <c r="Y15" s="48"/>
      <c r="Z15" s="49">
        <v>0</v>
      </c>
      <c r="AA15" s="48"/>
      <c r="AB15" s="49">
        <v>0</v>
      </c>
      <c r="AC15" s="49">
        <v>7440793</v>
      </c>
      <c r="AD15" s="49">
        <v>2007</v>
      </c>
      <c r="AE15" s="48"/>
      <c r="AF15" s="50">
        <v>39713.632627314815</v>
      </c>
      <c r="AG15" s="50">
        <v>39713.632627314815</v>
      </c>
    </row>
    <row r="16" spans="1:33" ht="12.75">
      <c r="A16" s="48" t="s">
        <v>301</v>
      </c>
      <c r="B16" s="49">
        <v>30443978</v>
      </c>
      <c r="C16" s="49">
        <v>32960950</v>
      </c>
      <c r="D16" s="49">
        <v>34968303</v>
      </c>
      <c r="E16" s="49">
        <v>13613227</v>
      </c>
      <c r="F16" s="49">
        <v>19979802</v>
      </c>
      <c r="G16" s="48" t="s">
        <v>364</v>
      </c>
      <c r="H16" s="49">
        <v>544002</v>
      </c>
      <c r="I16" s="48" t="s">
        <v>365</v>
      </c>
      <c r="J16" s="49">
        <v>1802613</v>
      </c>
      <c r="K16" s="48" t="s">
        <v>641</v>
      </c>
      <c r="L16" s="49">
        <v>3644487</v>
      </c>
      <c r="M16" s="48"/>
      <c r="N16" s="49">
        <v>0</v>
      </c>
      <c r="O16" s="48"/>
      <c r="P16" s="49">
        <v>0</v>
      </c>
      <c r="Q16" s="48"/>
      <c r="R16" s="49">
        <v>0</v>
      </c>
      <c r="S16" s="48"/>
      <c r="T16" s="49">
        <v>0</v>
      </c>
      <c r="U16" s="48"/>
      <c r="V16" s="49">
        <v>0</v>
      </c>
      <c r="W16" s="48"/>
      <c r="X16" s="49">
        <v>0</v>
      </c>
      <c r="Y16" s="48"/>
      <c r="Z16" s="49">
        <v>0</v>
      </c>
      <c r="AA16" s="48"/>
      <c r="AB16" s="49">
        <v>0</v>
      </c>
      <c r="AC16" s="49">
        <v>137957362</v>
      </c>
      <c r="AD16" s="49">
        <v>2007</v>
      </c>
      <c r="AE16" s="48"/>
      <c r="AF16" s="50">
        <v>39715.68224537037</v>
      </c>
      <c r="AG16" s="50">
        <v>39715.68224537037</v>
      </c>
    </row>
    <row r="17" spans="1:33" ht="12.75">
      <c r="A17" s="48" t="s">
        <v>302</v>
      </c>
      <c r="B17" s="49">
        <v>20209711</v>
      </c>
      <c r="C17" s="49">
        <v>10407695</v>
      </c>
      <c r="D17" s="49">
        <v>17618894</v>
      </c>
      <c r="E17" s="49">
        <v>3455692</v>
      </c>
      <c r="F17" s="49">
        <v>502988</v>
      </c>
      <c r="G17" s="48" t="s">
        <v>366</v>
      </c>
      <c r="H17" s="49">
        <v>2525140</v>
      </c>
      <c r="I17" s="48"/>
      <c r="J17" s="49">
        <v>0</v>
      </c>
      <c r="K17" s="48"/>
      <c r="L17" s="49">
        <v>0</v>
      </c>
      <c r="M17" s="48"/>
      <c r="N17" s="49">
        <v>0</v>
      </c>
      <c r="O17" s="48"/>
      <c r="P17" s="49">
        <v>0</v>
      </c>
      <c r="Q17" s="48"/>
      <c r="R17" s="49">
        <v>0</v>
      </c>
      <c r="S17" s="48"/>
      <c r="T17" s="49">
        <v>0</v>
      </c>
      <c r="U17" s="48"/>
      <c r="V17" s="49">
        <v>0</v>
      </c>
      <c r="W17" s="48"/>
      <c r="X17" s="49">
        <v>0</v>
      </c>
      <c r="Y17" s="48"/>
      <c r="Z17" s="49">
        <v>0</v>
      </c>
      <c r="AA17" s="48"/>
      <c r="AB17" s="49">
        <v>0</v>
      </c>
      <c r="AC17" s="49">
        <v>54720120</v>
      </c>
      <c r="AD17" s="49">
        <v>2007</v>
      </c>
      <c r="AE17" s="48"/>
      <c r="AF17" s="50">
        <v>39720.61083333333</v>
      </c>
      <c r="AG17" s="50">
        <v>39720.61083333333</v>
      </c>
    </row>
    <row r="18" spans="1:33" ht="12.75">
      <c r="A18" s="48" t="s">
        <v>303</v>
      </c>
      <c r="B18" s="49">
        <v>5225628</v>
      </c>
      <c r="C18" s="49">
        <v>6724398</v>
      </c>
      <c r="D18" s="49">
        <v>6155030</v>
      </c>
      <c r="E18" s="49">
        <v>1681099</v>
      </c>
      <c r="F18" s="49">
        <v>2715757</v>
      </c>
      <c r="G18" s="48" t="s">
        <v>355</v>
      </c>
      <c r="H18" s="49">
        <v>273000</v>
      </c>
      <c r="I18" s="48" t="s">
        <v>642</v>
      </c>
      <c r="J18" s="49">
        <v>536898</v>
      </c>
      <c r="K18" s="48" t="s">
        <v>643</v>
      </c>
      <c r="L18" s="49">
        <v>18000</v>
      </c>
      <c r="M18" s="48" t="s">
        <v>644</v>
      </c>
      <c r="N18" s="49">
        <v>592307</v>
      </c>
      <c r="O18" s="48" t="s">
        <v>645</v>
      </c>
      <c r="P18" s="49">
        <v>254406</v>
      </c>
      <c r="Q18" s="48" t="s">
        <v>646</v>
      </c>
      <c r="R18" s="49">
        <v>125000</v>
      </c>
      <c r="S18" s="48" t="s">
        <v>352</v>
      </c>
      <c r="T18" s="49">
        <v>185000</v>
      </c>
      <c r="U18" s="48" t="s">
        <v>647</v>
      </c>
      <c r="V18" s="49">
        <v>4000</v>
      </c>
      <c r="W18" s="48" t="s">
        <v>648</v>
      </c>
      <c r="X18" s="49">
        <v>365000</v>
      </c>
      <c r="Y18" s="48"/>
      <c r="Z18" s="49">
        <v>0</v>
      </c>
      <c r="AA18" s="48"/>
      <c r="AB18" s="49">
        <v>0</v>
      </c>
      <c r="AC18" s="49">
        <v>24855523</v>
      </c>
      <c r="AD18" s="49">
        <v>2007</v>
      </c>
      <c r="AE18" s="48"/>
      <c r="AF18" s="50">
        <v>39721.968356481484</v>
      </c>
      <c r="AG18" s="50">
        <v>39721.968356481484</v>
      </c>
    </row>
    <row r="19" spans="1:33" ht="12.75">
      <c r="A19" s="48" t="s">
        <v>304</v>
      </c>
      <c r="B19" s="49">
        <v>18100682</v>
      </c>
      <c r="C19" s="49">
        <v>7189033</v>
      </c>
      <c r="D19" s="49">
        <v>13002799</v>
      </c>
      <c r="E19" s="49">
        <v>2346553</v>
      </c>
      <c r="F19" s="49">
        <v>2307234</v>
      </c>
      <c r="G19" s="48" t="s">
        <v>369</v>
      </c>
      <c r="H19" s="49">
        <v>532090</v>
      </c>
      <c r="I19" s="48" t="s">
        <v>649</v>
      </c>
      <c r="J19" s="49">
        <v>406815</v>
      </c>
      <c r="K19" s="48" t="s">
        <v>370</v>
      </c>
      <c r="L19" s="49">
        <v>1103994</v>
      </c>
      <c r="M19" s="48" t="s">
        <v>650</v>
      </c>
      <c r="N19" s="49">
        <v>346689</v>
      </c>
      <c r="O19" s="48" t="s">
        <v>651</v>
      </c>
      <c r="P19" s="49">
        <v>383000</v>
      </c>
      <c r="Q19" s="48" t="s">
        <v>652</v>
      </c>
      <c r="R19" s="49">
        <v>101256</v>
      </c>
      <c r="S19" s="48" t="s">
        <v>368</v>
      </c>
      <c r="T19" s="49">
        <v>0</v>
      </c>
      <c r="U19" s="48" t="s">
        <v>368</v>
      </c>
      <c r="V19" s="49">
        <v>0</v>
      </c>
      <c r="W19" s="48" t="s">
        <v>368</v>
      </c>
      <c r="X19" s="49">
        <v>0</v>
      </c>
      <c r="Y19" s="48" t="s">
        <v>368</v>
      </c>
      <c r="Z19" s="49">
        <v>0</v>
      </c>
      <c r="AA19" s="48" t="s">
        <v>368</v>
      </c>
      <c r="AB19" s="49">
        <v>0</v>
      </c>
      <c r="AC19" s="49">
        <v>45820145</v>
      </c>
      <c r="AD19" s="49">
        <v>2007</v>
      </c>
      <c r="AE19" s="48"/>
      <c r="AF19" s="50">
        <v>39707.46199074074</v>
      </c>
      <c r="AG19" s="50">
        <v>39707.46199074074</v>
      </c>
    </row>
    <row r="20" spans="1:33" ht="12.75">
      <c r="A20" s="48" t="s">
        <v>305</v>
      </c>
      <c r="B20" s="49">
        <v>14399872</v>
      </c>
      <c r="C20" s="49">
        <v>18595366</v>
      </c>
      <c r="D20" s="49">
        <v>14470314</v>
      </c>
      <c r="E20" s="49">
        <v>2260415</v>
      </c>
      <c r="F20" s="49">
        <v>10742357</v>
      </c>
      <c r="G20" s="48" t="s">
        <v>653</v>
      </c>
      <c r="H20" s="49">
        <v>250000</v>
      </c>
      <c r="I20" s="48" t="s">
        <v>654</v>
      </c>
      <c r="J20" s="49">
        <v>350000</v>
      </c>
      <c r="K20" s="48" t="s">
        <v>655</v>
      </c>
      <c r="L20" s="49">
        <v>125000</v>
      </c>
      <c r="M20" s="48" t="s">
        <v>656</v>
      </c>
      <c r="N20" s="49">
        <v>25000</v>
      </c>
      <c r="O20" s="48"/>
      <c r="P20" s="49">
        <v>0</v>
      </c>
      <c r="Q20" s="48"/>
      <c r="R20" s="49">
        <v>0</v>
      </c>
      <c r="S20" s="48"/>
      <c r="T20" s="49">
        <v>0</v>
      </c>
      <c r="U20" s="48"/>
      <c r="V20" s="49">
        <v>0</v>
      </c>
      <c r="W20" s="48"/>
      <c r="X20" s="49">
        <v>0</v>
      </c>
      <c r="Y20" s="48"/>
      <c r="Z20" s="49">
        <v>0</v>
      </c>
      <c r="AA20" s="48"/>
      <c r="AB20" s="49">
        <v>0</v>
      </c>
      <c r="AC20" s="49">
        <v>61218324</v>
      </c>
      <c r="AD20" s="49">
        <v>2007</v>
      </c>
      <c r="AE20" s="48"/>
      <c r="AF20" s="50">
        <v>39722.75074074074</v>
      </c>
      <c r="AG20" s="50">
        <v>39722.75074074074</v>
      </c>
    </row>
    <row r="21" spans="1:33" ht="12.75">
      <c r="A21" s="48" t="s">
        <v>306</v>
      </c>
      <c r="B21" s="49">
        <v>10872966</v>
      </c>
      <c r="C21" s="49">
        <v>12993931</v>
      </c>
      <c r="D21" s="49">
        <v>12059597</v>
      </c>
      <c r="E21" s="49">
        <v>5622746</v>
      </c>
      <c r="F21" s="49">
        <v>5527522</v>
      </c>
      <c r="G21" s="48" t="s">
        <v>657</v>
      </c>
      <c r="H21" s="49">
        <v>320000</v>
      </c>
      <c r="I21" s="48" t="s">
        <v>1</v>
      </c>
      <c r="J21" s="49">
        <v>685735</v>
      </c>
      <c r="K21" s="48"/>
      <c r="L21" s="49">
        <v>0</v>
      </c>
      <c r="M21" s="48"/>
      <c r="N21" s="49">
        <v>0</v>
      </c>
      <c r="O21" s="48"/>
      <c r="P21" s="49">
        <v>0</v>
      </c>
      <c r="Q21" s="48"/>
      <c r="R21" s="49">
        <v>0</v>
      </c>
      <c r="S21" s="48"/>
      <c r="T21" s="49">
        <v>0</v>
      </c>
      <c r="U21" s="48"/>
      <c r="V21" s="49">
        <v>0</v>
      </c>
      <c r="W21" s="48"/>
      <c r="X21" s="49">
        <v>0</v>
      </c>
      <c r="Y21" s="48"/>
      <c r="Z21" s="49">
        <v>0</v>
      </c>
      <c r="AA21" s="48"/>
      <c r="AB21" s="49">
        <v>0</v>
      </c>
      <c r="AC21" s="49">
        <v>48082497</v>
      </c>
      <c r="AD21" s="49">
        <v>2007</v>
      </c>
      <c r="AE21" s="48"/>
      <c r="AF21" s="50">
        <v>39715.61546296296</v>
      </c>
      <c r="AG21" s="50">
        <v>39715.61546296296</v>
      </c>
    </row>
    <row r="22" spans="1:33" ht="12.75">
      <c r="A22" s="48" t="s">
        <v>307</v>
      </c>
      <c r="B22" s="49">
        <v>7114370</v>
      </c>
      <c r="C22" s="49">
        <v>6078445</v>
      </c>
      <c r="D22" s="49">
        <v>6821813</v>
      </c>
      <c r="E22" s="49">
        <v>1912508</v>
      </c>
      <c r="F22" s="49">
        <v>5655876</v>
      </c>
      <c r="G22" s="48" t="s">
        <v>341</v>
      </c>
      <c r="H22" s="49">
        <v>113616</v>
      </c>
      <c r="I22" s="48" t="s">
        <v>342</v>
      </c>
      <c r="J22" s="49">
        <v>517767</v>
      </c>
      <c r="K22" s="48"/>
      <c r="L22" s="49">
        <v>0</v>
      </c>
      <c r="M22" s="48"/>
      <c r="N22" s="49">
        <v>0</v>
      </c>
      <c r="O22" s="48"/>
      <c r="P22" s="49">
        <v>0</v>
      </c>
      <c r="Q22" s="48"/>
      <c r="R22" s="49">
        <v>0</v>
      </c>
      <c r="S22" s="48"/>
      <c r="T22" s="49">
        <v>0</v>
      </c>
      <c r="U22" s="48"/>
      <c r="V22" s="49">
        <v>0</v>
      </c>
      <c r="W22" s="48"/>
      <c r="X22" s="49">
        <v>0</v>
      </c>
      <c r="Y22" s="48"/>
      <c r="Z22" s="49">
        <v>0</v>
      </c>
      <c r="AA22" s="48"/>
      <c r="AB22" s="49">
        <v>0</v>
      </c>
      <c r="AC22" s="49">
        <v>28214395</v>
      </c>
      <c r="AD22" s="49">
        <v>2007</v>
      </c>
      <c r="AE22" s="48"/>
      <c r="AF22" s="50">
        <v>39716.43310185185</v>
      </c>
      <c r="AG22" s="50">
        <v>39716.43310185185</v>
      </c>
    </row>
    <row r="23" spans="1:33" ht="12.75">
      <c r="A23" s="48" t="s">
        <v>308</v>
      </c>
      <c r="B23" s="49">
        <v>1982790</v>
      </c>
      <c r="C23" s="49">
        <v>1813511</v>
      </c>
      <c r="D23" s="49">
        <v>2284285</v>
      </c>
      <c r="E23" s="49">
        <v>792634</v>
      </c>
      <c r="F23" s="49">
        <v>556680</v>
      </c>
      <c r="G23" s="48" t="s">
        <v>2</v>
      </c>
      <c r="H23" s="49">
        <v>1086226</v>
      </c>
      <c r="I23" s="48"/>
      <c r="J23" s="49">
        <v>0</v>
      </c>
      <c r="K23" s="48"/>
      <c r="L23" s="49">
        <v>0</v>
      </c>
      <c r="M23" s="48"/>
      <c r="N23" s="49">
        <v>0</v>
      </c>
      <c r="O23" s="48"/>
      <c r="P23" s="49">
        <v>0</v>
      </c>
      <c r="Q23" s="48"/>
      <c r="R23" s="49">
        <v>0</v>
      </c>
      <c r="S23" s="48"/>
      <c r="T23" s="49">
        <v>0</v>
      </c>
      <c r="U23" s="48"/>
      <c r="V23" s="49">
        <v>0</v>
      </c>
      <c r="W23" s="48"/>
      <c r="X23" s="49">
        <v>0</v>
      </c>
      <c r="Y23" s="48"/>
      <c r="Z23" s="49">
        <v>0</v>
      </c>
      <c r="AA23" s="48"/>
      <c r="AB23" s="49">
        <v>0</v>
      </c>
      <c r="AC23" s="49">
        <v>8516126</v>
      </c>
      <c r="AD23" s="49">
        <v>2007</v>
      </c>
      <c r="AE23" s="48"/>
      <c r="AF23" s="50">
        <v>39721.23768518519</v>
      </c>
      <c r="AG23" s="50">
        <v>39721.23768518519</v>
      </c>
    </row>
    <row r="24" spans="1:33" ht="12.75">
      <c r="A24" s="48" t="s">
        <v>309</v>
      </c>
      <c r="B24" s="49">
        <v>43295500</v>
      </c>
      <c r="C24" s="49">
        <v>42709022</v>
      </c>
      <c r="D24" s="49">
        <v>35721847</v>
      </c>
      <c r="E24" s="49">
        <v>7656652</v>
      </c>
      <c r="F24" s="49">
        <v>5157831</v>
      </c>
      <c r="G24" s="48" t="s">
        <v>367</v>
      </c>
      <c r="H24" s="49">
        <v>17909448</v>
      </c>
      <c r="I24" s="48" t="s">
        <v>371</v>
      </c>
      <c r="J24" s="49">
        <v>3933353</v>
      </c>
      <c r="K24" s="48" t="s">
        <v>341</v>
      </c>
      <c r="L24" s="49">
        <v>599515</v>
      </c>
      <c r="M24" s="48"/>
      <c r="N24" s="49">
        <v>0</v>
      </c>
      <c r="O24" s="48"/>
      <c r="P24" s="49">
        <v>0</v>
      </c>
      <c r="Q24" s="48"/>
      <c r="R24" s="49">
        <v>0</v>
      </c>
      <c r="S24" s="48"/>
      <c r="T24" s="49">
        <v>0</v>
      </c>
      <c r="U24" s="48"/>
      <c r="V24" s="49">
        <v>0</v>
      </c>
      <c r="W24" s="48"/>
      <c r="X24" s="49">
        <v>0</v>
      </c>
      <c r="Y24" s="48"/>
      <c r="Z24" s="49">
        <v>0</v>
      </c>
      <c r="AA24" s="48"/>
      <c r="AB24" s="49">
        <v>0</v>
      </c>
      <c r="AC24" s="49">
        <v>156983168</v>
      </c>
      <c r="AD24" s="49">
        <v>2007</v>
      </c>
      <c r="AE24" s="48"/>
      <c r="AF24" s="50">
        <v>39717.55085648148</v>
      </c>
      <c r="AG24" s="50">
        <v>39717.55085648148</v>
      </c>
    </row>
    <row r="25" spans="1:33" ht="12.75">
      <c r="A25" s="48" t="s">
        <v>310</v>
      </c>
      <c r="B25" s="49">
        <v>6640447</v>
      </c>
      <c r="C25" s="49">
        <v>8186001</v>
      </c>
      <c r="D25" s="49">
        <v>7456345</v>
      </c>
      <c r="E25" s="49">
        <v>2300389</v>
      </c>
      <c r="F25" s="49">
        <v>1537305</v>
      </c>
      <c r="G25" s="48" t="s">
        <v>372</v>
      </c>
      <c r="H25" s="49">
        <v>829719</v>
      </c>
      <c r="I25" s="48" t="s">
        <v>341</v>
      </c>
      <c r="J25" s="49">
        <v>266540</v>
      </c>
      <c r="K25" s="48" t="s">
        <v>3</v>
      </c>
      <c r="L25" s="49">
        <v>411030</v>
      </c>
      <c r="M25" s="48" t="s">
        <v>373</v>
      </c>
      <c r="N25" s="49">
        <v>290464</v>
      </c>
      <c r="O25" s="48"/>
      <c r="P25" s="49">
        <v>0</v>
      </c>
      <c r="Q25" s="48"/>
      <c r="R25" s="49">
        <v>0</v>
      </c>
      <c r="S25" s="48"/>
      <c r="T25" s="49">
        <v>0</v>
      </c>
      <c r="U25" s="48"/>
      <c r="V25" s="49">
        <v>0</v>
      </c>
      <c r="W25" s="48"/>
      <c r="X25" s="49">
        <v>0</v>
      </c>
      <c r="Y25" s="48"/>
      <c r="Z25" s="49">
        <v>0</v>
      </c>
      <c r="AA25" s="48"/>
      <c r="AB25" s="49">
        <v>0</v>
      </c>
      <c r="AC25" s="49">
        <v>27918240</v>
      </c>
      <c r="AD25" s="49">
        <v>2007</v>
      </c>
      <c r="AE25" s="48"/>
      <c r="AF25" s="50">
        <v>39706.461550925924</v>
      </c>
      <c r="AG25" s="50">
        <v>39706.461550925924</v>
      </c>
    </row>
    <row r="26" spans="1:33" ht="12.75">
      <c r="A26" s="48" t="s">
        <v>311</v>
      </c>
      <c r="B26" s="49">
        <v>16455691</v>
      </c>
      <c r="C26" s="49">
        <v>12330636</v>
      </c>
      <c r="D26" s="49">
        <v>17192626</v>
      </c>
      <c r="E26" s="49">
        <v>769597</v>
      </c>
      <c r="F26" s="49">
        <v>929920</v>
      </c>
      <c r="G26" s="48"/>
      <c r="H26" s="49">
        <v>0</v>
      </c>
      <c r="I26" s="48"/>
      <c r="J26" s="49">
        <v>0</v>
      </c>
      <c r="K26" s="48"/>
      <c r="L26" s="49">
        <v>0</v>
      </c>
      <c r="M26" s="48"/>
      <c r="N26" s="49">
        <v>0</v>
      </c>
      <c r="O26" s="48"/>
      <c r="P26" s="49">
        <v>0</v>
      </c>
      <c r="Q26" s="48"/>
      <c r="R26" s="49">
        <v>0</v>
      </c>
      <c r="S26" s="48"/>
      <c r="T26" s="49">
        <v>0</v>
      </c>
      <c r="U26" s="48"/>
      <c r="V26" s="49">
        <v>0</v>
      </c>
      <c r="W26" s="48"/>
      <c r="X26" s="49">
        <v>0</v>
      </c>
      <c r="Y26" s="48"/>
      <c r="Z26" s="49">
        <v>0</v>
      </c>
      <c r="AA26" s="48"/>
      <c r="AB26" s="49">
        <v>0</v>
      </c>
      <c r="AC26" s="49">
        <v>47678470</v>
      </c>
      <c r="AD26" s="49">
        <v>2007</v>
      </c>
      <c r="AE26" s="48"/>
      <c r="AF26" s="50">
        <v>39722.433969907404</v>
      </c>
      <c r="AG26" s="50">
        <v>39722.433969907404</v>
      </c>
    </row>
    <row r="27" spans="1:33" ht="12.75">
      <c r="A27" s="48" t="s">
        <v>335</v>
      </c>
      <c r="B27" s="49">
        <v>16598825</v>
      </c>
      <c r="C27" s="49">
        <v>10386473</v>
      </c>
      <c r="D27" s="49">
        <v>8203766</v>
      </c>
      <c r="E27" s="49">
        <v>426260</v>
      </c>
      <c r="F27" s="49">
        <v>887220</v>
      </c>
      <c r="G27" s="48" t="s">
        <v>394</v>
      </c>
      <c r="H27" s="49">
        <v>1391279</v>
      </c>
      <c r="I27" s="48" t="s">
        <v>395</v>
      </c>
      <c r="J27" s="49">
        <v>540763</v>
      </c>
      <c r="K27" s="48" t="s">
        <v>396</v>
      </c>
      <c r="L27" s="49">
        <v>1095822</v>
      </c>
      <c r="M27" s="48" t="s">
        <v>397</v>
      </c>
      <c r="N27" s="49">
        <v>166347</v>
      </c>
      <c r="O27" s="48" t="s">
        <v>398</v>
      </c>
      <c r="P27" s="49">
        <v>714891</v>
      </c>
      <c r="Q27" s="48" t="s">
        <v>367</v>
      </c>
      <c r="R27" s="49">
        <v>908683</v>
      </c>
      <c r="S27" s="48"/>
      <c r="T27" s="49">
        <v>0</v>
      </c>
      <c r="U27" s="48"/>
      <c r="V27" s="49">
        <v>0</v>
      </c>
      <c r="W27" s="48"/>
      <c r="X27" s="49">
        <v>0</v>
      </c>
      <c r="Y27" s="48"/>
      <c r="Z27" s="49">
        <v>0</v>
      </c>
      <c r="AA27" s="48"/>
      <c r="AB27" s="49">
        <v>0</v>
      </c>
      <c r="AC27" s="49">
        <v>41320329</v>
      </c>
      <c r="AD27" s="49">
        <v>2007</v>
      </c>
      <c r="AE27" s="48"/>
      <c r="AF27" s="50">
        <v>39721.618310185186</v>
      </c>
      <c r="AG27" s="50">
        <v>39721.618310185186</v>
      </c>
    </row>
    <row r="28" spans="1:33" ht="12.75">
      <c r="A28" s="48" t="s">
        <v>312</v>
      </c>
      <c r="B28" s="49">
        <v>1867220</v>
      </c>
      <c r="C28" s="49">
        <v>1373089</v>
      </c>
      <c r="D28" s="49">
        <v>2357422</v>
      </c>
      <c r="E28" s="49">
        <v>340829</v>
      </c>
      <c r="F28" s="49">
        <v>627933</v>
      </c>
      <c r="G28" s="48" t="s">
        <v>374</v>
      </c>
      <c r="H28" s="49">
        <v>55558</v>
      </c>
      <c r="I28" s="48" t="s">
        <v>4</v>
      </c>
      <c r="J28" s="49">
        <v>2404</v>
      </c>
      <c r="K28" s="48" t="s">
        <v>5</v>
      </c>
      <c r="L28" s="49">
        <v>3147</v>
      </c>
      <c r="M28" s="48"/>
      <c r="N28" s="49">
        <v>0</v>
      </c>
      <c r="O28" s="48"/>
      <c r="P28" s="49">
        <v>0</v>
      </c>
      <c r="Q28" s="48"/>
      <c r="R28" s="49">
        <v>0</v>
      </c>
      <c r="S28" s="48"/>
      <c r="T28" s="49">
        <v>0</v>
      </c>
      <c r="U28" s="48"/>
      <c r="V28" s="49">
        <v>0</v>
      </c>
      <c r="W28" s="48"/>
      <c r="X28" s="49">
        <v>0</v>
      </c>
      <c r="Y28" s="48"/>
      <c r="Z28" s="49">
        <v>0</v>
      </c>
      <c r="AA28" s="48"/>
      <c r="AB28" s="49">
        <v>0</v>
      </c>
      <c r="AC28" s="49">
        <v>6627602</v>
      </c>
      <c r="AD28" s="49">
        <v>2007</v>
      </c>
      <c r="AE28" s="48"/>
      <c r="AF28" s="50">
        <v>39713.641805555555</v>
      </c>
      <c r="AG28" s="50">
        <v>39713.641805555555</v>
      </c>
    </row>
    <row r="29" spans="1:33" ht="12.75">
      <c r="A29" s="48" t="s">
        <v>313</v>
      </c>
      <c r="B29" s="49">
        <v>16217459</v>
      </c>
      <c r="C29" s="49">
        <v>13443129</v>
      </c>
      <c r="D29" s="49">
        <v>16386760</v>
      </c>
      <c r="E29" s="49">
        <v>6009954</v>
      </c>
      <c r="F29" s="49">
        <v>3071252</v>
      </c>
      <c r="G29" s="48" t="s">
        <v>6</v>
      </c>
      <c r="H29" s="49">
        <v>1113184</v>
      </c>
      <c r="I29" s="48" t="s">
        <v>358</v>
      </c>
      <c r="J29" s="49">
        <v>2317891</v>
      </c>
      <c r="K29" s="48" t="s">
        <v>375</v>
      </c>
      <c r="L29" s="49">
        <v>1967975</v>
      </c>
      <c r="M29" s="48"/>
      <c r="N29" s="49">
        <v>0</v>
      </c>
      <c r="O29" s="48"/>
      <c r="P29" s="49">
        <v>0</v>
      </c>
      <c r="Q29" s="48"/>
      <c r="R29" s="49">
        <v>0</v>
      </c>
      <c r="S29" s="48"/>
      <c r="T29" s="49">
        <v>0</v>
      </c>
      <c r="U29" s="48"/>
      <c r="V29" s="49">
        <v>0</v>
      </c>
      <c r="W29" s="48"/>
      <c r="X29" s="49">
        <v>0</v>
      </c>
      <c r="Y29" s="48"/>
      <c r="Z29" s="49">
        <v>0</v>
      </c>
      <c r="AA29" s="48"/>
      <c r="AB29" s="49">
        <v>0</v>
      </c>
      <c r="AC29" s="49">
        <v>60527604</v>
      </c>
      <c r="AD29" s="49">
        <v>2007</v>
      </c>
      <c r="AE29" s="48"/>
      <c r="AF29" s="50">
        <v>39707.36686342592</v>
      </c>
      <c r="AG29" s="50">
        <v>39707.36686342592</v>
      </c>
    </row>
    <row r="30" spans="1:33" ht="12.75">
      <c r="A30" s="48" t="s">
        <v>314</v>
      </c>
      <c r="B30" s="49">
        <v>1474256</v>
      </c>
      <c r="C30" s="49">
        <v>713210</v>
      </c>
      <c r="D30" s="49">
        <v>1502770</v>
      </c>
      <c r="E30" s="49">
        <v>126380</v>
      </c>
      <c r="F30" s="49">
        <v>905863</v>
      </c>
      <c r="G30" s="48"/>
      <c r="H30" s="49">
        <v>0</v>
      </c>
      <c r="I30" s="48"/>
      <c r="J30" s="49">
        <v>0</v>
      </c>
      <c r="K30" s="48"/>
      <c r="L30" s="49">
        <v>0</v>
      </c>
      <c r="M30" s="48"/>
      <c r="N30" s="49">
        <v>0</v>
      </c>
      <c r="O30" s="48"/>
      <c r="P30" s="49">
        <v>0</v>
      </c>
      <c r="Q30" s="48"/>
      <c r="R30" s="49">
        <v>0</v>
      </c>
      <c r="S30" s="48"/>
      <c r="T30" s="49">
        <v>0</v>
      </c>
      <c r="U30" s="48"/>
      <c r="V30" s="49">
        <v>0</v>
      </c>
      <c r="W30" s="48"/>
      <c r="X30" s="49">
        <v>0</v>
      </c>
      <c r="Y30" s="48"/>
      <c r="Z30" s="49">
        <v>0</v>
      </c>
      <c r="AA30" s="48"/>
      <c r="AB30" s="49">
        <v>0</v>
      </c>
      <c r="AC30" s="49">
        <v>4722479</v>
      </c>
      <c r="AD30" s="49">
        <v>2007</v>
      </c>
      <c r="AE30" s="48"/>
      <c r="AF30" s="50">
        <v>39722.44517361111</v>
      </c>
      <c r="AG30" s="50">
        <v>39722.44517361111</v>
      </c>
    </row>
    <row r="31" spans="1:33" ht="12.75">
      <c r="A31" s="48" t="s">
        <v>315</v>
      </c>
      <c r="B31" s="49">
        <v>2489960</v>
      </c>
      <c r="C31" s="49">
        <v>1302224</v>
      </c>
      <c r="D31" s="49">
        <v>2173298</v>
      </c>
      <c r="E31" s="49">
        <v>87128</v>
      </c>
      <c r="F31" s="49">
        <v>142140</v>
      </c>
      <c r="G31" s="48" t="s">
        <v>341</v>
      </c>
      <c r="H31" s="49">
        <v>21000</v>
      </c>
      <c r="I31" s="48" t="s">
        <v>7</v>
      </c>
      <c r="J31" s="49">
        <v>32257</v>
      </c>
      <c r="K31" s="48" t="s">
        <v>376</v>
      </c>
      <c r="L31" s="49">
        <v>82517</v>
      </c>
      <c r="M31" s="48" t="s">
        <v>367</v>
      </c>
      <c r="N31" s="49">
        <v>58316</v>
      </c>
      <c r="O31" s="48"/>
      <c r="P31" s="49">
        <v>0</v>
      </c>
      <c r="Q31" s="48"/>
      <c r="R31" s="49">
        <v>0</v>
      </c>
      <c r="S31" s="48"/>
      <c r="T31" s="49">
        <v>0</v>
      </c>
      <c r="U31" s="48"/>
      <c r="V31" s="49">
        <v>0</v>
      </c>
      <c r="W31" s="48"/>
      <c r="X31" s="49">
        <v>0</v>
      </c>
      <c r="Y31" s="48"/>
      <c r="Z31" s="49">
        <v>0</v>
      </c>
      <c r="AA31" s="48"/>
      <c r="AB31" s="49">
        <v>0</v>
      </c>
      <c r="AC31" s="49">
        <v>6388840</v>
      </c>
      <c r="AD31" s="49">
        <v>2007</v>
      </c>
      <c r="AE31" s="48"/>
      <c r="AF31" s="50">
        <v>39714.44969907407</v>
      </c>
      <c r="AG31" s="50">
        <v>39714.44969907407</v>
      </c>
    </row>
    <row r="32" spans="1:33" ht="12.75">
      <c r="A32" s="48" t="s">
        <v>316</v>
      </c>
      <c r="B32" s="49">
        <v>4904350</v>
      </c>
      <c r="C32" s="49">
        <v>5170799</v>
      </c>
      <c r="D32" s="49">
        <v>5299548</v>
      </c>
      <c r="E32" s="49">
        <v>784030</v>
      </c>
      <c r="F32" s="49">
        <v>1051876</v>
      </c>
      <c r="G32" s="48"/>
      <c r="H32" s="49">
        <v>1120386</v>
      </c>
      <c r="I32" s="48"/>
      <c r="J32" s="49">
        <v>0</v>
      </c>
      <c r="K32" s="48"/>
      <c r="L32" s="49">
        <v>0</v>
      </c>
      <c r="M32" s="48"/>
      <c r="N32" s="49">
        <v>0</v>
      </c>
      <c r="O32" s="48"/>
      <c r="P32" s="49">
        <v>0</v>
      </c>
      <c r="Q32" s="48"/>
      <c r="R32" s="49">
        <v>0</v>
      </c>
      <c r="S32" s="48"/>
      <c r="T32" s="49">
        <v>0</v>
      </c>
      <c r="U32" s="48"/>
      <c r="V32" s="49">
        <v>0</v>
      </c>
      <c r="W32" s="48"/>
      <c r="X32" s="49">
        <v>0</v>
      </c>
      <c r="Y32" s="48"/>
      <c r="Z32" s="49">
        <v>0</v>
      </c>
      <c r="AA32" s="48"/>
      <c r="AB32" s="49">
        <v>0</v>
      </c>
      <c r="AC32" s="49">
        <v>18330989</v>
      </c>
      <c r="AD32" s="49">
        <v>2007</v>
      </c>
      <c r="AE32" s="48"/>
      <c r="AF32" s="50">
        <v>39717.543541666666</v>
      </c>
      <c r="AG32" s="50">
        <v>39717.543541666666</v>
      </c>
    </row>
    <row r="33" spans="1:33" ht="12.75">
      <c r="A33" s="48" t="s">
        <v>317</v>
      </c>
      <c r="B33" s="49">
        <v>16022008</v>
      </c>
      <c r="C33" s="49">
        <v>17617067</v>
      </c>
      <c r="D33" s="49">
        <v>15692887</v>
      </c>
      <c r="E33" s="49">
        <v>6656944</v>
      </c>
      <c r="F33" s="49">
        <v>8284879</v>
      </c>
      <c r="G33" s="48" t="s">
        <v>8</v>
      </c>
      <c r="H33" s="49">
        <v>0</v>
      </c>
      <c r="I33" s="48" t="s">
        <v>9</v>
      </c>
      <c r="J33" s="49">
        <v>0</v>
      </c>
      <c r="K33" s="48" t="s">
        <v>10</v>
      </c>
      <c r="L33" s="49">
        <v>0</v>
      </c>
      <c r="M33" s="48" t="s">
        <v>378</v>
      </c>
      <c r="N33" s="49">
        <v>0</v>
      </c>
      <c r="O33" s="48" t="s">
        <v>11</v>
      </c>
      <c r="P33" s="49">
        <v>0</v>
      </c>
      <c r="Q33" s="48" t="s">
        <v>379</v>
      </c>
      <c r="R33" s="49">
        <v>0</v>
      </c>
      <c r="S33" s="48"/>
      <c r="T33" s="49">
        <v>0</v>
      </c>
      <c r="U33" s="48"/>
      <c r="V33" s="49">
        <v>0</v>
      </c>
      <c r="W33" s="48"/>
      <c r="X33" s="49">
        <v>0</v>
      </c>
      <c r="Y33" s="48"/>
      <c r="Z33" s="49">
        <v>0</v>
      </c>
      <c r="AA33" s="48"/>
      <c r="AB33" s="49">
        <v>0</v>
      </c>
      <c r="AC33" s="49">
        <v>64273785</v>
      </c>
      <c r="AD33" s="49">
        <v>2007</v>
      </c>
      <c r="AE33" s="48"/>
      <c r="AF33" s="50">
        <v>39703.64087962963</v>
      </c>
      <c r="AG33" s="50">
        <v>39703.64087962963</v>
      </c>
    </row>
    <row r="34" spans="1:33" ht="12.75">
      <c r="A34" s="48" t="s">
        <v>318</v>
      </c>
      <c r="B34" s="49">
        <v>6425965</v>
      </c>
      <c r="C34" s="49">
        <v>3617677</v>
      </c>
      <c r="D34" s="49">
        <v>4635209</v>
      </c>
      <c r="E34" s="49">
        <v>99451</v>
      </c>
      <c r="F34" s="49">
        <v>2454164</v>
      </c>
      <c r="G34" s="48" t="s">
        <v>12</v>
      </c>
      <c r="H34" s="49">
        <v>131123</v>
      </c>
      <c r="I34" s="48"/>
      <c r="J34" s="49">
        <v>0</v>
      </c>
      <c r="K34" s="48"/>
      <c r="L34" s="49">
        <v>0</v>
      </c>
      <c r="M34" s="48"/>
      <c r="N34" s="49">
        <v>0</v>
      </c>
      <c r="O34" s="48"/>
      <c r="P34" s="49">
        <v>0</v>
      </c>
      <c r="Q34" s="48"/>
      <c r="R34" s="49">
        <v>0</v>
      </c>
      <c r="S34" s="48"/>
      <c r="T34" s="49">
        <v>0</v>
      </c>
      <c r="U34" s="48"/>
      <c r="V34" s="49">
        <v>0</v>
      </c>
      <c r="W34" s="48"/>
      <c r="X34" s="49">
        <v>0</v>
      </c>
      <c r="Y34" s="48"/>
      <c r="Z34" s="49">
        <v>0</v>
      </c>
      <c r="AA34" s="48"/>
      <c r="AB34" s="49">
        <v>0</v>
      </c>
      <c r="AC34" s="49">
        <v>17363589</v>
      </c>
      <c r="AD34" s="49">
        <v>2007</v>
      </c>
      <c r="AE34" s="48"/>
      <c r="AF34" s="50">
        <v>39723.5703587963</v>
      </c>
      <c r="AG34" s="50">
        <v>39723.5703587963</v>
      </c>
    </row>
    <row r="35" spans="1:33" ht="12.75">
      <c r="A35" s="48" t="s">
        <v>319</v>
      </c>
      <c r="B35" s="49">
        <v>2527800</v>
      </c>
      <c r="C35" s="49">
        <v>2589336</v>
      </c>
      <c r="D35" s="49">
        <v>2289947</v>
      </c>
      <c r="E35" s="49">
        <v>654898</v>
      </c>
      <c r="F35" s="49">
        <v>28579</v>
      </c>
      <c r="G35" s="48" t="s">
        <v>380</v>
      </c>
      <c r="H35" s="49">
        <v>29731</v>
      </c>
      <c r="I35" s="48" t="s">
        <v>381</v>
      </c>
      <c r="J35" s="49">
        <v>39363</v>
      </c>
      <c r="K35" s="48" t="s">
        <v>382</v>
      </c>
      <c r="L35" s="49">
        <v>0</v>
      </c>
      <c r="M35" s="48" t="s">
        <v>13</v>
      </c>
      <c r="N35" s="49">
        <v>583470</v>
      </c>
      <c r="O35" s="48"/>
      <c r="P35" s="49">
        <v>0</v>
      </c>
      <c r="Q35" s="48"/>
      <c r="R35" s="49">
        <v>0</v>
      </c>
      <c r="S35" s="48"/>
      <c r="T35" s="49">
        <v>0</v>
      </c>
      <c r="U35" s="48"/>
      <c r="V35" s="49">
        <v>0</v>
      </c>
      <c r="W35" s="48"/>
      <c r="X35" s="49">
        <v>0</v>
      </c>
      <c r="Y35" s="48"/>
      <c r="Z35" s="49">
        <v>0</v>
      </c>
      <c r="AA35" s="48"/>
      <c r="AB35" s="49">
        <v>0</v>
      </c>
      <c r="AC35" s="49">
        <v>8743124</v>
      </c>
      <c r="AD35" s="49">
        <v>2007</v>
      </c>
      <c r="AE35" s="48"/>
      <c r="AF35" s="50">
        <v>39720.733564814815</v>
      </c>
      <c r="AG35" s="50">
        <v>39720.733564814815</v>
      </c>
    </row>
    <row r="36" spans="1:33" ht="12.75">
      <c r="A36" s="48" t="s">
        <v>320</v>
      </c>
      <c r="B36" s="49">
        <v>27837499</v>
      </c>
      <c r="C36" s="49">
        <v>57220575</v>
      </c>
      <c r="D36" s="49">
        <v>38445668</v>
      </c>
      <c r="E36" s="49">
        <v>18273932</v>
      </c>
      <c r="F36" s="49">
        <v>13903002</v>
      </c>
      <c r="G36" s="48" t="s">
        <v>367</v>
      </c>
      <c r="H36" s="49">
        <v>8633608</v>
      </c>
      <c r="I36" s="48" t="s">
        <v>14</v>
      </c>
      <c r="J36" s="49">
        <v>2633202</v>
      </c>
      <c r="K36" s="48"/>
      <c r="L36" s="49">
        <v>0</v>
      </c>
      <c r="M36" s="48"/>
      <c r="N36" s="49">
        <v>0</v>
      </c>
      <c r="O36" s="48"/>
      <c r="P36" s="49">
        <v>0</v>
      </c>
      <c r="Q36" s="48"/>
      <c r="R36" s="49">
        <v>0</v>
      </c>
      <c r="S36" s="48"/>
      <c r="T36" s="49">
        <v>0</v>
      </c>
      <c r="U36" s="48"/>
      <c r="V36" s="49">
        <v>0</v>
      </c>
      <c r="W36" s="48"/>
      <c r="X36" s="49">
        <v>0</v>
      </c>
      <c r="Y36" s="48"/>
      <c r="Z36" s="49">
        <v>0</v>
      </c>
      <c r="AA36" s="48"/>
      <c r="AB36" s="49">
        <v>0</v>
      </c>
      <c r="AC36" s="49">
        <v>166947486</v>
      </c>
      <c r="AD36" s="49">
        <v>2007</v>
      </c>
      <c r="AE36" s="48"/>
      <c r="AF36" s="50">
        <v>39717.562256944446</v>
      </c>
      <c r="AG36" s="50">
        <v>39717.562256944446</v>
      </c>
    </row>
    <row r="37" spans="1:33" ht="12.75">
      <c r="A37" s="48" t="s">
        <v>321</v>
      </c>
      <c r="B37" s="49">
        <v>35991131</v>
      </c>
      <c r="C37" s="49">
        <v>38994038</v>
      </c>
      <c r="D37" s="49">
        <v>40299524</v>
      </c>
      <c r="E37" s="49">
        <v>20804432</v>
      </c>
      <c r="F37" s="49">
        <v>12404106</v>
      </c>
      <c r="G37" s="48"/>
      <c r="H37" s="49">
        <v>0</v>
      </c>
      <c r="I37" s="48"/>
      <c r="J37" s="49">
        <v>0</v>
      </c>
      <c r="K37" s="48"/>
      <c r="L37" s="49">
        <v>0</v>
      </c>
      <c r="M37" s="48"/>
      <c r="N37" s="49">
        <v>0</v>
      </c>
      <c r="O37" s="48"/>
      <c r="P37" s="49">
        <v>0</v>
      </c>
      <c r="Q37" s="48"/>
      <c r="R37" s="49">
        <v>0</v>
      </c>
      <c r="S37" s="48"/>
      <c r="T37" s="49">
        <v>0</v>
      </c>
      <c r="U37" s="48"/>
      <c r="V37" s="49">
        <v>0</v>
      </c>
      <c r="W37" s="48"/>
      <c r="X37" s="49">
        <v>0</v>
      </c>
      <c r="Y37" s="48"/>
      <c r="Z37" s="49">
        <v>0</v>
      </c>
      <c r="AA37" s="48"/>
      <c r="AB37" s="49">
        <v>0</v>
      </c>
      <c r="AC37" s="49">
        <v>148493231</v>
      </c>
      <c r="AD37" s="49">
        <v>2007</v>
      </c>
      <c r="AE37" s="48"/>
      <c r="AF37" s="50">
        <v>39721.58773148148</v>
      </c>
      <c r="AG37" s="50">
        <v>39721.58773148148</v>
      </c>
    </row>
    <row r="38" spans="1:33" ht="12.75">
      <c r="A38" s="48" t="s">
        <v>336</v>
      </c>
      <c r="B38" s="49">
        <v>16602669</v>
      </c>
      <c r="C38" s="49">
        <v>10860231</v>
      </c>
      <c r="D38" s="49">
        <v>18207151</v>
      </c>
      <c r="E38" s="49">
        <v>3269480</v>
      </c>
      <c r="F38" s="49">
        <v>4753806</v>
      </c>
      <c r="G38" s="48" t="s">
        <v>15</v>
      </c>
      <c r="H38" s="49">
        <v>89548</v>
      </c>
      <c r="I38" s="48" t="s">
        <v>16</v>
      </c>
      <c r="J38" s="49">
        <v>542466</v>
      </c>
      <c r="K38" s="48" t="s">
        <v>17</v>
      </c>
      <c r="L38" s="49">
        <v>47341</v>
      </c>
      <c r="M38" s="48" t="s">
        <v>18</v>
      </c>
      <c r="N38" s="49">
        <v>483851</v>
      </c>
      <c r="O38" s="48" t="s">
        <v>6</v>
      </c>
      <c r="P38" s="49">
        <v>505759</v>
      </c>
      <c r="Q38" s="48" t="s">
        <v>19</v>
      </c>
      <c r="R38" s="49">
        <v>1622179</v>
      </c>
      <c r="S38" s="48" t="s">
        <v>20</v>
      </c>
      <c r="T38" s="49">
        <v>75845</v>
      </c>
      <c r="U38" s="48"/>
      <c r="V38" s="49">
        <v>0</v>
      </c>
      <c r="W38" s="48"/>
      <c r="X38" s="49">
        <v>0</v>
      </c>
      <c r="Y38" s="48"/>
      <c r="Z38" s="49">
        <v>0</v>
      </c>
      <c r="AA38" s="48"/>
      <c r="AB38" s="49">
        <v>0</v>
      </c>
      <c r="AC38" s="49">
        <v>57060326</v>
      </c>
      <c r="AD38" s="49">
        <v>2007</v>
      </c>
      <c r="AE38" s="48"/>
      <c r="AF38" s="50">
        <v>39722.491944444446</v>
      </c>
      <c r="AG38" s="50">
        <v>39722.491944444446</v>
      </c>
    </row>
    <row r="39" spans="1:33" ht="12.75">
      <c r="A39" s="48" t="s">
        <v>322</v>
      </c>
      <c r="B39" s="49">
        <v>12407712</v>
      </c>
      <c r="C39" s="49">
        <v>14673573</v>
      </c>
      <c r="D39" s="49">
        <v>12736859</v>
      </c>
      <c r="E39" s="49">
        <v>4398385</v>
      </c>
      <c r="F39" s="49">
        <v>5757707</v>
      </c>
      <c r="G39" s="48"/>
      <c r="H39" s="49">
        <v>0</v>
      </c>
      <c r="I39" s="48"/>
      <c r="J39" s="49">
        <v>0</v>
      </c>
      <c r="K39" s="48"/>
      <c r="L39" s="49">
        <v>0</v>
      </c>
      <c r="M39" s="48"/>
      <c r="N39" s="49">
        <v>0</v>
      </c>
      <c r="O39" s="48"/>
      <c r="P39" s="49">
        <v>0</v>
      </c>
      <c r="Q39" s="48"/>
      <c r="R39" s="49">
        <v>0</v>
      </c>
      <c r="S39" s="48"/>
      <c r="T39" s="49">
        <v>0</v>
      </c>
      <c r="U39" s="48"/>
      <c r="V39" s="49">
        <v>0</v>
      </c>
      <c r="W39" s="48"/>
      <c r="X39" s="49">
        <v>0</v>
      </c>
      <c r="Y39" s="48"/>
      <c r="Z39" s="49">
        <v>0</v>
      </c>
      <c r="AA39" s="48"/>
      <c r="AB39" s="49">
        <v>0</v>
      </c>
      <c r="AC39" s="49">
        <v>49974236</v>
      </c>
      <c r="AD39" s="49">
        <v>2007</v>
      </c>
      <c r="AE39" s="48"/>
      <c r="AF39" s="50">
        <v>39702.838009259256</v>
      </c>
      <c r="AG39" s="50">
        <v>39702.838009259256</v>
      </c>
    </row>
    <row r="40" spans="1:33" ht="12.75">
      <c r="A40" s="48" t="s">
        <v>337</v>
      </c>
      <c r="B40" s="49">
        <v>27363715</v>
      </c>
      <c r="C40" s="49">
        <v>24220477</v>
      </c>
      <c r="D40" s="49">
        <v>29187685</v>
      </c>
      <c r="E40" s="49">
        <v>11558439</v>
      </c>
      <c r="F40" s="49">
        <v>6258739</v>
      </c>
      <c r="G40" s="48" t="s">
        <v>367</v>
      </c>
      <c r="H40" s="49">
        <v>7812039</v>
      </c>
      <c r="I40" s="48"/>
      <c r="J40" s="49">
        <v>0</v>
      </c>
      <c r="K40" s="48"/>
      <c r="L40" s="49">
        <v>0</v>
      </c>
      <c r="M40" s="48"/>
      <c r="N40" s="49">
        <v>0</v>
      </c>
      <c r="O40" s="48"/>
      <c r="P40" s="49">
        <v>0</v>
      </c>
      <c r="Q40" s="48"/>
      <c r="R40" s="49">
        <v>0</v>
      </c>
      <c r="S40" s="48"/>
      <c r="T40" s="49">
        <v>0</v>
      </c>
      <c r="U40" s="48"/>
      <c r="V40" s="49">
        <v>0</v>
      </c>
      <c r="W40" s="48"/>
      <c r="X40" s="49">
        <v>0</v>
      </c>
      <c r="Y40" s="48"/>
      <c r="Z40" s="49">
        <v>0</v>
      </c>
      <c r="AA40" s="48"/>
      <c r="AB40" s="49">
        <v>0</v>
      </c>
      <c r="AC40" s="49">
        <v>106401094</v>
      </c>
      <c r="AD40" s="49">
        <v>2007</v>
      </c>
      <c r="AE40" s="48"/>
      <c r="AF40" s="50">
        <v>39720.64564814815</v>
      </c>
      <c r="AG40" s="50">
        <v>39720.64564814815</v>
      </c>
    </row>
    <row r="41" spans="1:33" ht="12.75">
      <c r="A41" s="48" t="s">
        <v>323</v>
      </c>
      <c r="B41" s="49">
        <v>33921909</v>
      </c>
      <c r="C41" s="49">
        <v>22704221</v>
      </c>
      <c r="D41" s="49">
        <v>27396535</v>
      </c>
      <c r="E41" s="49">
        <v>4514862</v>
      </c>
      <c r="F41" s="49">
        <v>877792</v>
      </c>
      <c r="G41" s="48" t="s">
        <v>383</v>
      </c>
      <c r="H41" s="49">
        <v>2273695</v>
      </c>
      <c r="I41" s="48" t="s">
        <v>21</v>
      </c>
      <c r="J41" s="49">
        <v>262937</v>
      </c>
      <c r="K41" s="48" t="s">
        <v>22</v>
      </c>
      <c r="L41" s="49">
        <v>215241</v>
      </c>
      <c r="M41" s="48" t="s">
        <v>384</v>
      </c>
      <c r="N41" s="49">
        <v>173078</v>
      </c>
      <c r="O41" s="48" t="s">
        <v>385</v>
      </c>
      <c r="P41" s="49">
        <v>1412345</v>
      </c>
      <c r="Q41" s="48" t="s">
        <v>386</v>
      </c>
      <c r="R41" s="49">
        <v>289683</v>
      </c>
      <c r="S41" s="48" t="s">
        <v>23</v>
      </c>
      <c r="T41" s="49">
        <v>72488</v>
      </c>
      <c r="U41" s="48" t="s">
        <v>24</v>
      </c>
      <c r="V41" s="49">
        <v>300926</v>
      </c>
      <c r="W41" s="48" t="s">
        <v>387</v>
      </c>
      <c r="X41" s="49">
        <v>250079</v>
      </c>
      <c r="Y41" s="48" t="s">
        <v>25</v>
      </c>
      <c r="Z41" s="49">
        <v>14014</v>
      </c>
      <c r="AA41" s="48" t="s">
        <v>26</v>
      </c>
      <c r="AB41" s="49">
        <v>181744</v>
      </c>
      <c r="AC41" s="49">
        <v>94861549</v>
      </c>
      <c r="AD41" s="49">
        <v>2007</v>
      </c>
      <c r="AE41" s="48"/>
      <c r="AF41" s="50">
        <v>39716.65373842593</v>
      </c>
      <c r="AG41" s="50">
        <v>39716.65373842593</v>
      </c>
    </row>
    <row r="42" spans="1:33" ht="12.75">
      <c r="A42" s="48" t="s">
        <v>324</v>
      </c>
      <c r="B42" s="49">
        <v>1623652</v>
      </c>
      <c r="C42" s="49">
        <v>1593276</v>
      </c>
      <c r="D42" s="49">
        <v>2017856</v>
      </c>
      <c r="E42" s="49">
        <v>1226513</v>
      </c>
      <c r="F42" s="49">
        <v>1699757</v>
      </c>
      <c r="G42" s="48" t="s">
        <v>388</v>
      </c>
      <c r="H42" s="49">
        <v>0</v>
      </c>
      <c r="I42" s="48" t="s">
        <v>27</v>
      </c>
      <c r="J42" s="49">
        <v>0</v>
      </c>
      <c r="K42" s="48" t="s">
        <v>28</v>
      </c>
      <c r="L42" s="49">
        <v>0</v>
      </c>
      <c r="M42" s="48"/>
      <c r="N42" s="49">
        <v>0</v>
      </c>
      <c r="O42" s="48" t="s">
        <v>29</v>
      </c>
      <c r="P42" s="49">
        <v>0</v>
      </c>
      <c r="Q42" s="48"/>
      <c r="R42" s="49">
        <v>0</v>
      </c>
      <c r="S42" s="48"/>
      <c r="T42" s="49">
        <v>0</v>
      </c>
      <c r="U42" s="48"/>
      <c r="V42" s="49">
        <v>0</v>
      </c>
      <c r="W42" s="48"/>
      <c r="X42" s="49">
        <v>0</v>
      </c>
      <c r="Y42" s="48"/>
      <c r="Z42" s="49">
        <v>0</v>
      </c>
      <c r="AA42" s="48"/>
      <c r="AB42" s="49">
        <v>0</v>
      </c>
      <c r="AC42" s="49">
        <v>8161054</v>
      </c>
      <c r="AD42" s="49">
        <v>2007</v>
      </c>
      <c r="AE42" s="48"/>
      <c r="AF42" s="50">
        <v>39709.452060185184</v>
      </c>
      <c r="AG42" s="50">
        <v>39709.452060185184</v>
      </c>
    </row>
    <row r="43" spans="1:33" ht="12.75">
      <c r="A43" s="48" t="s">
        <v>338</v>
      </c>
      <c r="B43" s="49">
        <v>13327826</v>
      </c>
      <c r="C43" s="49">
        <v>23262260</v>
      </c>
      <c r="D43" s="49">
        <v>15556874</v>
      </c>
      <c r="E43" s="49">
        <v>3988808</v>
      </c>
      <c r="F43" s="49">
        <v>3419155</v>
      </c>
      <c r="G43" s="48" t="s">
        <v>30</v>
      </c>
      <c r="H43" s="49">
        <v>911914</v>
      </c>
      <c r="I43" s="48" t="s">
        <v>31</v>
      </c>
      <c r="J43" s="49">
        <v>2290481</v>
      </c>
      <c r="K43" s="48" t="s">
        <v>32</v>
      </c>
      <c r="L43" s="49">
        <v>349588</v>
      </c>
      <c r="M43" s="48" t="s">
        <v>33</v>
      </c>
      <c r="N43" s="49">
        <v>1238476</v>
      </c>
      <c r="O43" s="48" t="s">
        <v>367</v>
      </c>
      <c r="P43" s="49">
        <v>1161278</v>
      </c>
      <c r="Q43" s="48"/>
      <c r="R43" s="49">
        <v>0</v>
      </c>
      <c r="S43" s="48"/>
      <c r="T43" s="49">
        <v>0</v>
      </c>
      <c r="U43" s="48"/>
      <c r="V43" s="49">
        <v>0</v>
      </c>
      <c r="W43" s="48"/>
      <c r="X43" s="49">
        <v>0</v>
      </c>
      <c r="Y43" s="48"/>
      <c r="Z43" s="49">
        <v>0</v>
      </c>
      <c r="AA43" s="48"/>
      <c r="AB43" s="49">
        <v>0</v>
      </c>
      <c r="AC43" s="49">
        <v>65506660</v>
      </c>
      <c r="AD43" s="49">
        <v>2007</v>
      </c>
      <c r="AE43" s="48"/>
      <c r="AF43" s="50">
        <v>39717.39471064815</v>
      </c>
      <c r="AG43" s="50">
        <v>39717.39471064815</v>
      </c>
    </row>
    <row r="44" spans="1:33" ht="12.75">
      <c r="A44" s="48" t="s">
        <v>325</v>
      </c>
      <c r="B44" s="49">
        <v>1755517</v>
      </c>
      <c r="C44" s="49">
        <v>364786</v>
      </c>
      <c r="D44" s="49">
        <v>2096789</v>
      </c>
      <c r="E44" s="49">
        <v>23539</v>
      </c>
      <c r="F44" s="49">
        <v>109126</v>
      </c>
      <c r="G44" s="48" t="s">
        <v>389</v>
      </c>
      <c r="H44" s="49">
        <v>55000</v>
      </c>
      <c r="I44" s="48" t="s">
        <v>34</v>
      </c>
      <c r="J44" s="49">
        <v>32546</v>
      </c>
      <c r="K44" s="48" t="s">
        <v>35</v>
      </c>
      <c r="L44" s="49">
        <v>108042</v>
      </c>
      <c r="M44" s="48" t="s">
        <v>36</v>
      </c>
      <c r="N44" s="49">
        <v>17465</v>
      </c>
      <c r="O44" s="48" t="s">
        <v>390</v>
      </c>
      <c r="P44" s="49">
        <v>100000</v>
      </c>
      <c r="Q44" s="48" t="s">
        <v>37</v>
      </c>
      <c r="R44" s="49">
        <v>3000</v>
      </c>
      <c r="S44" s="48" t="s">
        <v>38</v>
      </c>
      <c r="T44" s="49">
        <v>291803</v>
      </c>
      <c r="U44" s="48"/>
      <c r="V44" s="49">
        <v>0</v>
      </c>
      <c r="W44" s="48"/>
      <c r="X44" s="49">
        <v>0</v>
      </c>
      <c r="Y44" s="48"/>
      <c r="Z44" s="49">
        <v>0</v>
      </c>
      <c r="AA44" s="48"/>
      <c r="AB44" s="49">
        <v>0</v>
      </c>
      <c r="AC44" s="49">
        <v>4957613</v>
      </c>
      <c r="AD44" s="49">
        <v>2007</v>
      </c>
      <c r="AE44" s="48"/>
      <c r="AF44" s="50">
        <v>39713.52510416666</v>
      </c>
      <c r="AG44" s="50">
        <v>39713.52510416666</v>
      </c>
    </row>
    <row r="45" spans="1:33" ht="12.75">
      <c r="A45" s="48" t="s">
        <v>326</v>
      </c>
      <c r="B45" s="49">
        <v>19158124</v>
      </c>
      <c r="C45" s="49">
        <v>15995428</v>
      </c>
      <c r="D45" s="49">
        <v>17251479</v>
      </c>
      <c r="E45" s="49">
        <v>3868173</v>
      </c>
      <c r="F45" s="49">
        <v>3079110</v>
      </c>
      <c r="G45" s="48" t="s">
        <v>39</v>
      </c>
      <c r="H45" s="49">
        <v>439775</v>
      </c>
      <c r="I45" s="48" t="s">
        <v>40</v>
      </c>
      <c r="J45" s="49">
        <v>51045</v>
      </c>
      <c r="K45" s="48" t="s">
        <v>41</v>
      </c>
      <c r="L45" s="49">
        <v>138143</v>
      </c>
      <c r="M45" s="48" t="s">
        <v>42</v>
      </c>
      <c r="N45" s="49">
        <v>0</v>
      </c>
      <c r="O45" s="48" t="s">
        <v>43</v>
      </c>
      <c r="P45" s="49">
        <v>111905</v>
      </c>
      <c r="Q45" s="48" t="s">
        <v>44</v>
      </c>
      <c r="R45" s="49">
        <v>217590</v>
      </c>
      <c r="S45" s="48" t="s">
        <v>45</v>
      </c>
      <c r="T45" s="49">
        <v>99566</v>
      </c>
      <c r="U45" s="48" t="s">
        <v>46</v>
      </c>
      <c r="V45" s="49">
        <v>563929</v>
      </c>
      <c r="W45" s="48" t="s">
        <v>47</v>
      </c>
      <c r="X45" s="49">
        <v>217644</v>
      </c>
      <c r="Y45" s="48" t="s">
        <v>48</v>
      </c>
      <c r="Z45" s="49">
        <v>452939</v>
      </c>
      <c r="AA45" s="48" t="s">
        <v>49</v>
      </c>
      <c r="AB45" s="49">
        <v>1971196</v>
      </c>
      <c r="AC45" s="49">
        <v>63616046</v>
      </c>
      <c r="AD45" s="49">
        <v>2007</v>
      </c>
      <c r="AE45" s="48"/>
      <c r="AF45" s="50">
        <v>39722.65505787037</v>
      </c>
      <c r="AG45" s="50">
        <v>39722.65505787037</v>
      </c>
    </row>
    <row r="46" spans="1:33" ht="12.75">
      <c r="A46" s="48" t="s">
        <v>339</v>
      </c>
      <c r="B46" s="49">
        <v>56870186</v>
      </c>
      <c r="C46" s="49">
        <v>73721154</v>
      </c>
      <c r="D46" s="49">
        <v>64231803</v>
      </c>
      <c r="E46" s="49">
        <v>1167965</v>
      </c>
      <c r="F46" s="49">
        <v>13947789</v>
      </c>
      <c r="G46" s="48" t="s">
        <v>399</v>
      </c>
      <c r="H46" s="49">
        <v>1416037</v>
      </c>
      <c r="I46" s="48" t="s">
        <v>400</v>
      </c>
      <c r="J46" s="49">
        <v>0</v>
      </c>
      <c r="K46" s="48" t="s">
        <v>400</v>
      </c>
      <c r="L46" s="49">
        <v>0</v>
      </c>
      <c r="M46" s="48" t="s">
        <v>400</v>
      </c>
      <c r="N46" s="49">
        <v>0</v>
      </c>
      <c r="O46" s="48" t="s">
        <v>400</v>
      </c>
      <c r="P46" s="49">
        <v>0</v>
      </c>
      <c r="Q46" s="48" t="s">
        <v>400</v>
      </c>
      <c r="R46" s="49">
        <v>0</v>
      </c>
      <c r="S46" s="48" t="s">
        <v>400</v>
      </c>
      <c r="T46" s="49">
        <v>0</v>
      </c>
      <c r="U46" s="48" t="s">
        <v>400</v>
      </c>
      <c r="V46" s="49">
        <v>0</v>
      </c>
      <c r="W46" s="48" t="s">
        <v>400</v>
      </c>
      <c r="X46" s="49">
        <v>0</v>
      </c>
      <c r="Y46" s="48" t="s">
        <v>400</v>
      </c>
      <c r="Z46" s="49">
        <v>0</v>
      </c>
      <c r="AA46" s="48" t="s">
        <v>400</v>
      </c>
      <c r="AB46" s="49">
        <v>0</v>
      </c>
      <c r="AC46" s="49">
        <v>211354934</v>
      </c>
      <c r="AD46" s="49">
        <v>2007</v>
      </c>
      <c r="AE46" s="48"/>
      <c r="AF46" s="50">
        <v>39722.03366898148</v>
      </c>
      <c r="AG46" s="50">
        <v>39722.03366898148</v>
      </c>
    </row>
    <row r="47" spans="1:33" ht="12.75">
      <c r="A47" s="70" t="s">
        <v>405</v>
      </c>
      <c r="B47" s="49">
        <v>4400993</v>
      </c>
      <c r="C47" s="49">
        <v>2782444</v>
      </c>
      <c r="D47" s="49">
        <v>4045359</v>
      </c>
      <c r="E47" s="49">
        <v>195578</v>
      </c>
      <c r="F47" s="49">
        <v>798263</v>
      </c>
      <c r="G47" s="48"/>
      <c r="H47" s="49"/>
      <c r="I47" s="48"/>
      <c r="J47" s="49"/>
      <c r="K47" s="48"/>
      <c r="L47" s="49"/>
      <c r="M47" s="48"/>
      <c r="N47" s="49"/>
      <c r="O47" s="48"/>
      <c r="P47" s="49"/>
      <c r="Q47" s="48"/>
      <c r="R47" s="49"/>
      <c r="S47" s="48"/>
      <c r="T47" s="49"/>
      <c r="U47" s="48"/>
      <c r="V47" s="49"/>
      <c r="W47" s="48"/>
      <c r="X47" s="49"/>
      <c r="Y47" s="48"/>
      <c r="Z47" s="49"/>
      <c r="AA47" s="48"/>
      <c r="AB47" s="49"/>
      <c r="AC47" s="49"/>
      <c r="AD47" s="49"/>
      <c r="AE47" s="48"/>
      <c r="AF47" s="50"/>
      <c r="AG47" s="50"/>
    </row>
    <row r="48" spans="1:33" ht="12.75">
      <c r="A48" s="48" t="s">
        <v>328</v>
      </c>
      <c r="B48" s="49">
        <v>1811440</v>
      </c>
      <c r="C48" s="49">
        <v>846721</v>
      </c>
      <c r="D48" s="49">
        <v>2374428</v>
      </c>
      <c r="E48" s="49">
        <v>36412</v>
      </c>
      <c r="F48" s="49">
        <v>783849</v>
      </c>
      <c r="G48" s="48" t="s">
        <v>368</v>
      </c>
      <c r="H48" s="49">
        <v>0</v>
      </c>
      <c r="I48" s="48" t="s">
        <v>368</v>
      </c>
      <c r="J48" s="49">
        <v>0</v>
      </c>
      <c r="K48" s="48" t="s">
        <v>368</v>
      </c>
      <c r="L48" s="49">
        <v>0</v>
      </c>
      <c r="M48" s="48" t="s">
        <v>368</v>
      </c>
      <c r="N48" s="49">
        <v>0</v>
      </c>
      <c r="O48" s="48" t="s">
        <v>368</v>
      </c>
      <c r="P48" s="49">
        <v>0</v>
      </c>
      <c r="Q48" s="48" t="s">
        <v>368</v>
      </c>
      <c r="R48" s="49">
        <v>0</v>
      </c>
      <c r="S48" s="48" t="s">
        <v>368</v>
      </c>
      <c r="T48" s="49">
        <v>0</v>
      </c>
      <c r="U48" s="48" t="s">
        <v>368</v>
      </c>
      <c r="V48" s="49">
        <v>0</v>
      </c>
      <c r="W48" s="48" t="s">
        <v>368</v>
      </c>
      <c r="X48" s="49">
        <v>0</v>
      </c>
      <c r="Y48" s="48" t="s">
        <v>368</v>
      </c>
      <c r="Z48" s="49">
        <v>0</v>
      </c>
      <c r="AA48" s="48" t="s">
        <v>368</v>
      </c>
      <c r="AB48" s="49">
        <v>0</v>
      </c>
      <c r="AC48" s="49">
        <v>5852850</v>
      </c>
      <c r="AD48" s="49">
        <v>2007</v>
      </c>
      <c r="AE48" s="48"/>
      <c r="AF48" s="50">
        <v>39703.39408564815</v>
      </c>
      <c r="AG48" s="50">
        <v>39703.39408564815</v>
      </c>
    </row>
    <row r="49" spans="1:33" ht="12.75">
      <c r="A49" s="48" t="s">
        <v>329</v>
      </c>
      <c r="B49" s="49">
        <v>13924513</v>
      </c>
      <c r="C49" s="49">
        <v>17321454</v>
      </c>
      <c r="D49" s="49">
        <v>15506476</v>
      </c>
      <c r="E49" s="49">
        <v>2326617</v>
      </c>
      <c r="F49" s="49">
        <v>8691547</v>
      </c>
      <c r="G49" s="48"/>
      <c r="H49" s="49">
        <v>0</v>
      </c>
      <c r="I49" s="48"/>
      <c r="J49" s="49">
        <v>0</v>
      </c>
      <c r="K49" s="48"/>
      <c r="L49" s="49">
        <v>0</v>
      </c>
      <c r="M49" s="48"/>
      <c r="N49" s="49">
        <v>0</v>
      </c>
      <c r="O49" s="48"/>
      <c r="P49" s="49">
        <v>0</v>
      </c>
      <c r="Q49" s="48"/>
      <c r="R49" s="49">
        <v>0</v>
      </c>
      <c r="S49" s="48"/>
      <c r="T49" s="49">
        <v>0</v>
      </c>
      <c r="U49" s="48"/>
      <c r="V49" s="49">
        <v>0</v>
      </c>
      <c r="W49" s="48"/>
      <c r="X49" s="49">
        <v>0</v>
      </c>
      <c r="Y49" s="48"/>
      <c r="Z49" s="49">
        <v>0</v>
      </c>
      <c r="AA49" s="48"/>
      <c r="AB49" s="49">
        <v>0</v>
      </c>
      <c r="AC49" s="49">
        <v>57770607</v>
      </c>
      <c r="AD49" s="49">
        <v>2007</v>
      </c>
      <c r="AE49" s="48"/>
      <c r="AF49" s="50">
        <v>39712.71457175926</v>
      </c>
      <c r="AG49" s="50">
        <v>39712.71457175926</v>
      </c>
    </row>
    <row r="50" spans="1:33" ht="12.75">
      <c r="A50" s="48" t="s">
        <v>330</v>
      </c>
      <c r="B50" s="49">
        <v>7684065</v>
      </c>
      <c r="C50" s="49">
        <v>9748122</v>
      </c>
      <c r="D50" s="49">
        <v>9047318</v>
      </c>
      <c r="E50" s="49">
        <v>3662339</v>
      </c>
      <c r="F50" s="49">
        <v>3040560</v>
      </c>
      <c r="G50" s="48" t="s">
        <v>343</v>
      </c>
      <c r="H50" s="49">
        <v>591139</v>
      </c>
      <c r="I50" s="48" t="s">
        <v>391</v>
      </c>
      <c r="J50" s="49">
        <v>476223</v>
      </c>
      <c r="K50" s="48" t="s">
        <v>50</v>
      </c>
      <c r="L50" s="49">
        <v>947432</v>
      </c>
      <c r="M50" s="48"/>
      <c r="N50" s="49">
        <v>0</v>
      </c>
      <c r="O50" s="48"/>
      <c r="P50" s="49">
        <v>0</v>
      </c>
      <c r="Q50" s="48"/>
      <c r="R50" s="49">
        <v>0</v>
      </c>
      <c r="S50" s="48"/>
      <c r="T50" s="49">
        <v>0</v>
      </c>
      <c r="U50" s="48"/>
      <c r="V50" s="49">
        <v>0</v>
      </c>
      <c r="W50" s="48"/>
      <c r="X50" s="49">
        <v>0</v>
      </c>
      <c r="Y50" s="48"/>
      <c r="Z50" s="49">
        <v>0</v>
      </c>
      <c r="AA50" s="48"/>
      <c r="AB50" s="49">
        <v>0</v>
      </c>
      <c r="AC50" s="49">
        <v>35197198</v>
      </c>
      <c r="AD50" s="49">
        <v>2007</v>
      </c>
      <c r="AE50" s="48"/>
      <c r="AF50" s="50">
        <v>39717.4909837963</v>
      </c>
      <c r="AG50" s="50">
        <v>39717.4909837963</v>
      </c>
    </row>
    <row r="51" spans="1:33" ht="12.75">
      <c r="A51" s="48" t="s">
        <v>340</v>
      </c>
      <c r="B51" s="49">
        <v>4618228</v>
      </c>
      <c r="C51" s="49">
        <v>3588539</v>
      </c>
      <c r="D51" s="49">
        <v>5038225</v>
      </c>
      <c r="E51" s="49">
        <v>762972</v>
      </c>
      <c r="F51" s="49">
        <v>277671</v>
      </c>
      <c r="G51" s="48" t="s">
        <v>401</v>
      </c>
      <c r="H51" s="49">
        <v>217169</v>
      </c>
      <c r="I51" s="48" t="s">
        <v>51</v>
      </c>
      <c r="J51" s="49">
        <v>61879</v>
      </c>
      <c r="K51" s="48" t="s">
        <v>402</v>
      </c>
      <c r="L51" s="49">
        <v>0</v>
      </c>
      <c r="M51" s="48" t="s">
        <v>52</v>
      </c>
      <c r="N51" s="49">
        <v>41221</v>
      </c>
      <c r="O51" s="48" t="s">
        <v>403</v>
      </c>
      <c r="P51" s="49">
        <v>64350</v>
      </c>
      <c r="Q51" s="48" t="s">
        <v>404</v>
      </c>
      <c r="R51" s="49">
        <v>87325</v>
      </c>
      <c r="S51" s="48"/>
      <c r="T51" s="49">
        <v>0</v>
      </c>
      <c r="U51" s="48"/>
      <c r="V51" s="49">
        <v>0</v>
      </c>
      <c r="W51" s="48"/>
      <c r="X51" s="49">
        <v>0</v>
      </c>
      <c r="Y51" s="48"/>
      <c r="Z51" s="49">
        <v>0</v>
      </c>
      <c r="AA51" s="48"/>
      <c r="AB51" s="49">
        <v>0</v>
      </c>
      <c r="AC51" s="49">
        <v>14757579</v>
      </c>
      <c r="AD51" s="49">
        <v>2007</v>
      </c>
      <c r="AE51" s="48"/>
      <c r="AF51" s="50">
        <v>39722.71586805556</v>
      </c>
      <c r="AG51" s="50">
        <v>39722.71586805556</v>
      </c>
    </row>
    <row r="52" spans="1:33" ht="12.75">
      <c r="A52" s="48" t="s">
        <v>331</v>
      </c>
      <c r="B52" s="49">
        <v>1716169</v>
      </c>
      <c r="C52" s="49">
        <v>10029</v>
      </c>
      <c r="D52" s="49">
        <v>1736459</v>
      </c>
      <c r="E52" s="49">
        <v>349</v>
      </c>
      <c r="F52" s="49">
        <v>415585</v>
      </c>
      <c r="G52" s="48" t="s">
        <v>53</v>
      </c>
      <c r="H52" s="49">
        <v>194476</v>
      </c>
      <c r="I52" s="48" t="s">
        <v>54</v>
      </c>
      <c r="J52" s="49">
        <v>516111</v>
      </c>
      <c r="K52" s="48"/>
      <c r="L52" s="49">
        <v>0</v>
      </c>
      <c r="M52" s="48"/>
      <c r="N52" s="49">
        <v>0</v>
      </c>
      <c r="O52" s="48"/>
      <c r="P52" s="49">
        <v>0</v>
      </c>
      <c r="Q52" s="48"/>
      <c r="R52" s="49">
        <v>0</v>
      </c>
      <c r="S52" s="48"/>
      <c r="T52" s="49">
        <v>0</v>
      </c>
      <c r="U52" s="48"/>
      <c r="V52" s="49">
        <v>0</v>
      </c>
      <c r="W52" s="48"/>
      <c r="X52" s="49">
        <v>0</v>
      </c>
      <c r="Y52" s="48"/>
      <c r="Z52" s="49">
        <v>0</v>
      </c>
      <c r="AA52" s="48"/>
      <c r="AB52" s="49">
        <v>0</v>
      </c>
      <c r="AC52" s="49">
        <v>4589178</v>
      </c>
      <c r="AD52" s="49">
        <v>2007</v>
      </c>
      <c r="AE52" s="48"/>
      <c r="AF52" s="50">
        <v>39708.45581018519</v>
      </c>
      <c r="AG52" s="50">
        <v>39708.45581018519</v>
      </c>
    </row>
    <row r="53" spans="1:33" ht="12.75">
      <c r="A53" s="48"/>
      <c r="B53" s="49"/>
      <c r="C53" s="49"/>
      <c r="D53" s="49"/>
      <c r="E53" s="49"/>
      <c r="F53" s="49"/>
      <c r="G53" s="48"/>
      <c r="H53" s="49"/>
      <c r="I53" s="48"/>
      <c r="J53" s="49"/>
      <c r="K53" s="48"/>
      <c r="L53" s="49"/>
      <c r="M53" s="48"/>
      <c r="N53" s="49"/>
      <c r="O53" s="48"/>
      <c r="P53" s="49"/>
      <c r="Q53" s="48"/>
      <c r="R53" s="49"/>
      <c r="S53" s="48"/>
      <c r="T53" s="49"/>
      <c r="U53" s="48"/>
      <c r="V53" s="49"/>
      <c r="W53" s="48"/>
      <c r="X53" s="49"/>
      <c r="Y53" s="48"/>
      <c r="Z53" s="49"/>
      <c r="AA53" s="48"/>
      <c r="AB53" s="49"/>
      <c r="AC53" s="49"/>
      <c r="AD53" s="49"/>
      <c r="AE53" s="48"/>
      <c r="AF53" s="50"/>
      <c r="AG53" s="50"/>
    </row>
    <row r="54" spans="1:33" ht="12.75">
      <c r="A54" s="48"/>
      <c r="B54" s="49"/>
      <c r="C54" s="49"/>
      <c r="D54" s="49"/>
      <c r="E54" s="49"/>
      <c r="F54" s="49"/>
      <c r="G54" s="48"/>
      <c r="H54" s="49"/>
      <c r="I54" s="48"/>
      <c r="J54" s="49"/>
      <c r="K54" s="48"/>
      <c r="L54" s="49"/>
      <c r="M54" s="48"/>
      <c r="N54" s="49"/>
      <c r="O54" s="48"/>
      <c r="P54" s="49"/>
      <c r="Q54" s="48"/>
      <c r="R54" s="49"/>
      <c r="S54" s="48"/>
      <c r="T54" s="49"/>
      <c r="U54" s="48"/>
      <c r="V54" s="49"/>
      <c r="W54" s="48"/>
      <c r="X54" s="49"/>
      <c r="Y54" s="48"/>
      <c r="Z54" s="49"/>
      <c r="AA54" s="48"/>
      <c r="AB54" s="49"/>
      <c r="AC54" s="49"/>
      <c r="AD54" s="49"/>
      <c r="AE54" s="48"/>
      <c r="AF54" s="50"/>
      <c r="AG54" s="50"/>
    </row>
    <row r="55" spans="1:33" ht="12.75">
      <c r="A55" s="48"/>
      <c r="B55" s="49"/>
      <c r="C55" s="49"/>
      <c r="D55" s="49"/>
      <c r="E55" s="49"/>
      <c r="F55" s="49"/>
      <c r="G55" s="48"/>
      <c r="H55" s="49"/>
      <c r="I55" s="48"/>
      <c r="J55" s="49"/>
      <c r="K55" s="48"/>
      <c r="L55" s="49"/>
      <c r="M55" s="48"/>
      <c r="N55" s="49"/>
      <c r="O55" s="48"/>
      <c r="P55" s="49"/>
      <c r="Q55" s="48"/>
      <c r="R55" s="49"/>
      <c r="S55" s="48"/>
      <c r="T55" s="49"/>
      <c r="U55" s="48"/>
      <c r="V55" s="49"/>
      <c r="W55" s="48"/>
      <c r="X55" s="49"/>
      <c r="Y55" s="48"/>
      <c r="Z55" s="49"/>
      <c r="AA55" s="48"/>
      <c r="AB55" s="49"/>
      <c r="AC55" s="49"/>
      <c r="AD55" s="49"/>
      <c r="AE55" s="48"/>
      <c r="AF55" s="50"/>
      <c r="AG55" s="50"/>
    </row>
  </sheetData>
  <conditionalFormatting sqref="B2:AC5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67"/>
  <sheetViews>
    <sheetView workbookViewId="0" topLeftCell="A1">
      <pane xSplit="1" ySplit="1" topLeftCell="B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3" sqref="A33:IV33"/>
    </sheetView>
  </sheetViews>
  <sheetFormatPr defaultColWidth="9.140625" defaultRowHeight="12.75"/>
  <cols>
    <col min="1" max="1" width="13.140625" style="0" bestFit="1" customWidth="1"/>
    <col min="2" max="2" width="14.421875" style="1" customWidth="1"/>
    <col min="3" max="3" width="11.140625" style="1" customWidth="1"/>
    <col min="4" max="4" width="9.7109375" style="1" customWidth="1"/>
    <col min="5" max="5" width="9.8515625" style="1" customWidth="1"/>
    <col min="6" max="6" width="10.00390625" style="1" customWidth="1"/>
    <col min="7" max="7" width="9.421875" style="1" bestFit="1" customWidth="1"/>
    <col min="8" max="9" width="11.28125" style="1" customWidth="1"/>
    <col min="10" max="10" width="9.8515625" style="1" customWidth="1"/>
    <col min="11" max="11" width="10.28125" style="1" customWidth="1"/>
    <col min="12" max="12" width="10.140625" style="1" customWidth="1"/>
    <col min="13" max="14" width="9.421875" style="1" bestFit="1" customWidth="1"/>
    <col min="15" max="15" width="9.140625" style="1" customWidth="1"/>
    <col min="16" max="17" width="12.140625" style="1" bestFit="1" customWidth="1"/>
    <col min="18" max="16384" width="9.140625" style="1" customWidth="1"/>
  </cols>
  <sheetData>
    <row r="1" spans="1:17" ht="34.5" customHeight="1">
      <c r="A1" s="182" t="s">
        <v>153</v>
      </c>
      <c r="B1" s="183"/>
      <c r="C1" s="183"/>
      <c r="D1" s="183"/>
      <c r="E1" s="183"/>
      <c r="F1" s="183"/>
      <c r="G1" s="184"/>
      <c r="H1" s="182" t="s">
        <v>154</v>
      </c>
      <c r="I1" s="183"/>
      <c r="J1" s="183"/>
      <c r="K1" s="183"/>
      <c r="L1" s="183"/>
      <c r="M1" s="184"/>
      <c r="N1" s="4"/>
      <c r="O1" s="4"/>
      <c r="P1" s="4"/>
      <c r="Q1" s="4"/>
    </row>
    <row r="2" spans="1:15" ht="65.25" customHeight="1">
      <c r="A2" s="56" t="s">
        <v>230</v>
      </c>
      <c r="B2" s="56" t="s">
        <v>194</v>
      </c>
      <c r="C2" s="56" t="s">
        <v>155</v>
      </c>
      <c r="D2" s="56" t="s">
        <v>196</v>
      </c>
      <c r="E2" s="56" t="s">
        <v>197</v>
      </c>
      <c r="F2" s="56" t="s">
        <v>198</v>
      </c>
      <c r="G2" s="57" t="s">
        <v>199</v>
      </c>
      <c r="H2" s="58" t="s">
        <v>194</v>
      </c>
      <c r="I2" s="56" t="s">
        <v>155</v>
      </c>
      <c r="J2" s="56" t="s">
        <v>196</v>
      </c>
      <c r="K2" s="56" t="s">
        <v>197</v>
      </c>
      <c r="L2" s="56" t="s">
        <v>198</v>
      </c>
      <c r="M2" s="56" t="s">
        <v>199</v>
      </c>
      <c r="N2" s="4"/>
      <c r="O2" s="4"/>
    </row>
    <row r="3" spans="1:17" ht="12.75">
      <c r="A3" s="48" t="s">
        <v>289</v>
      </c>
      <c r="B3" s="49">
        <v>75</v>
      </c>
      <c r="C3" s="49">
        <v>54</v>
      </c>
      <c r="D3" s="49">
        <v>637</v>
      </c>
      <c r="E3" s="49">
        <v>1253</v>
      </c>
      <c r="F3" s="49">
        <v>1253</v>
      </c>
      <c r="G3" s="49">
        <v>50.8</v>
      </c>
      <c r="H3" s="49">
        <v>75</v>
      </c>
      <c r="I3" s="49">
        <v>46</v>
      </c>
      <c r="J3" s="49">
        <v>1</v>
      </c>
      <c r="K3" s="49">
        <v>29</v>
      </c>
      <c r="L3" s="49">
        <v>29</v>
      </c>
      <c r="M3" s="49">
        <v>3.4</v>
      </c>
      <c r="N3" s="49">
        <v>2007</v>
      </c>
      <c r="O3" s="48"/>
      <c r="P3" s="50">
        <v>39715.75298611111</v>
      </c>
      <c r="Q3" s="50">
        <v>39715.75298611111</v>
      </c>
    </row>
    <row r="4" spans="1:17" ht="12.75">
      <c r="A4" s="48" t="s">
        <v>290</v>
      </c>
      <c r="B4" s="49">
        <v>81</v>
      </c>
      <c r="C4" s="49">
        <v>84</v>
      </c>
      <c r="D4" s="49">
        <v>550</v>
      </c>
      <c r="E4" s="49">
        <v>3551</v>
      </c>
      <c r="F4" s="49">
        <v>630</v>
      </c>
      <c r="G4" s="49">
        <v>87.3</v>
      </c>
      <c r="H4" s="49">
        <v>86</v>
      </c>
      <c r="I4" s="49">
        <v>90</v>
      </c>
      <c r="J4" s="49">
        <v>1683</v>
      </c>
      <c r="K4" s="49">
        <v>8459</v>
      </c>
      <c r="L4" s="49">
        <v>1683</v>
      </c>
      <c r="M4" s="49">
        <v>100</v>
      </c>
      <c r="N4" s="49">
        <v>2007</v>
      </c>
      <c r="O4" s="48"/>
      <c r="P4" s="50">
        <v>39710.34842592593</v>
      </c>
      <c r="Q4" s="50">
        <v>39710.34842592593</v>
      </c>
    </row>
    <row r="5" spans="1:17" ht="12.75">
      <c r="A5" s="48" t="s">
        <v>291</v>
      </c>
      <c r="B5" s="49">
        <v>88.5</v>
      </c>
      <c r="C5" s="49">
        <v>87.4</v>
      </c>
      <c r="D5" s="49">
        <v>641</v>
      </c>
      <c r="E5" s="49">
        <v>1000</v>
      </c>
      <c r="F5" s="49">
        <v>1000</v>
      </c>
      <c r="G5" s="49">
        <v>64.1</v>
      </c>
      <c r="H5" s="49">
        <v>81</v>
      </c>
      <c r="I5" s="49">
        <v>74.5</v>
      </c>
      <c r="J5" s="49">
        <v>505</v>
      </c>
      <c r="K5" s="49">
        <v>612</v>
      </c>
      <c r="L5" s="49">
        <v>612</v>
      </c>
      <c r="M5" s="49">
        <v>82.5</v>
      </c>
      <c r="N5" s="49">
        <v>2007</v>
      </c>
      <c r="O5" s="48"/>
      <c r="P5" s="50">
        <v>39722.46787037037</v>
      </c>
      <c r="Q5" s="50">
        <v>39722.46787037037</v>
      </c>
    </row>
    <row r="6" spans="1:17" ht="12.75">
      <c r="A6" s="48" t="s">
        <v>292</v>
      </c>
      <c r="B6" s="49">
        <v>72</v>
      </c>
      <c r="C6" s="49">
        <v>74</v>
      </c>
      <c r="D6" s="49">
        <v>541</v>
      </c>
      <c r="E6" s="49">
        <v>2464</v>
      </c>
      <c r="F6" s="49">
        <v>571</v>
      </c>
      <c r="G6" s="49">
        <v>94.7</v>
      </c>
      <c r="H6" s="49">
        <v>71</v>
      </c>
      <c r="I6" s="49">
        <v>56</v>
      </c>
      <c r="J6" s="49">
        <v>504</v>
      </c>
      <c r="K6" s="49">
        <v>1108</v>
      </c>
      <c r="L6" s="49">
        <v>525</v>
      </c>
      <c r="M6" s="49">
        <v>96</v>
      </c>
      <c r="N6" s="49">
        <v>2007</v>
      </c>
      <c r="O6" s="48"/>
      <c r="P6" s="50">
        <v>39708.59248842593</v>
      </c>
      <c r="Q6" s="50">
        <v>39708.59248842593</v>
      </c>
    </row>
    <row r="7" spans="1:17" ht="12.75">
      <c r="A7" s="48" t="s">
        <v>295</v>
      </c>
      <c r="B7" s="49">
        <v>75</v>
      </c>
      <c r="C7" s="49">
        <v>76</v>
      </c>
      <c r="D7" s="49">
        <v>817</v>
      </c>
      <c r="E7" s="49">
        <v>2105</v>
      </c>
      <c r="F7" s="49">
        <v>1155</v>
      </c>
      <c r="G7" s="49">
        <v>70.7</v>
      </c>
      <c r="H7" s="49">
        <v>74.8</v>
      </c>
      <c r="I7" s="49">
        <v>75</v>
      </c>
      <c r="J7" s="49">
        <v>594</v>
      </c>
      <c r="K7" s="49">
        <v>830</v>
      </c>
      <c r="L7" s="49">
        <v>830</v>
      </c>
      <c r="M7" s="49">
        <v>71.6</v>
      </c>
      <c r="N7" s="49">
        <v>2007</v>
      </c>
      <c r="O7" s="48"/>
      <c r="P7" s="50">
        <v>39717.57568287037</v>
      </c>
      <c r="Q7" s="50">
        <v>39717.57568287037</v>
      </c>
    </row>
    <row r="8" spans="1:17" ht="12.75">
      <c r="A8" s="48" t="s">
        <v>296</v>
      </c>
      <c r="B8" s="49">
        <v>84</v>
      </c>
      <c r="C8" s="49">
        <v>90</v>
      </c>
      <c r="D8" s="49">
        <v>334</v>
      </c>
      <c r="E8" s="49">
        <v>482</v>
      </c>
      <c r="F8" s="49">
        <v>482</v>
      </c>
      <c r="G8" s="49">
        <v>69.3</v>
      </c>
      <c r="H8" s="49">
        <v>75</v>
      </c>
      <c r="I8" s="49">
        <v>71</v>
      </c>
      <c r="J8" s="49">
        <v>596</v>
      </c>
      <c r="K8" s="49">
        <v>827</v>
      </c>
      <c r="L8" s="49">
        <v>827</v>
      </c>
      <c r="M8" s="49">
        <v>72.1</v>
      </c>
      <c r="N8" s="49">
        <v>2007</v>
      </c>
      <c r="O8" s="48"/>
      <c r="P8" s="50">
        <v>39713.91038194444</v>
      </c>
      <c r="Q8" s="50">
        <v>39713.91038194444</v>
      </c>
    </row>
    <row r="9" spans="1:17" ht="12.75">
      <c r="A9" s="48" t="s">
        <v>297</v>
      </c>
      <c r="B9" s="49">
        <v>79</v>
      </c>
      <c r="C9" s="49">
        <v>83</v>
      </c>
      <c r="D9" s="49">
        <v>4546</v>
      </c>
      <c r="E9" s="49">
        <v>24112</v>
      </c>
      <c r="F9" s="49">
        <v>7012</v>
      </c>
      <c r="G9" s="49">
        <v>64.8</v>
      </c>
      <c r="H9" s="49">
        <v>75</v>
      </c>
      <c r="I9" s="49">
        <v>79</v>
      </c>
      <c r="J9" s="49">
        <v>7452</v>
      </c>
      <c r="K9" s="49">
        <v>56888</v>
      </c>
      <c r="L9" s="49">
        <v>10789</v>
      </c>
      <c r="M9" s="49">
        <v>69.1</v>
      </c>
      <c r="N9" s="49">
        <v>2007</v>
      </c>
      <c r="O9" s="48"/>
      <c r="P9" s="50">
        <v>39716.518009259256</v>
      </c>
      <c r="Q9" s="50">
        <v>39716.518009259256</v>
      </c>
    </row>
    <row r="10" spans="1:17" ht="12.75">
      <c r="A10" s="48" t="s">
        <v>298</v>
      </c>
      <c r="B10" s="49">
        <v>75</v>
      </c>
      <c r="C10" s="49">
        <v>74.1</v>
      </c>
      <c r="D10" s="49">
        <v>1357</v>
      </c>
      <c r="E10" s="49">
        <v>8389</v>
      </c>
      <c r="F10" s="49">
        <v>1758</v>
      </c>
      <c r="G10" s="49">
        <v>77.2</v>
      </c>
      <c r="H10" s="49">
        <v>78</v>
      </c>
      <c r="I10" s="49">
        <v>78.7</v>
      </c>
      <c r="J10" s="49">
        <v>4269</v>
      </c>
      <c r="K10" s="49">
        <v>38157</v>
      </c>
      <c r="L10" s="49">
        <v>5198</v>
      </c>
      <c r="M10" s="49">
        <v>82.1</v>
      </c>
      <c r="N10" s="49">
        <v>2007</v>
      </c>
      <c r="O10" s="48"/>
      <c r="P10" s="50">
        <v>39715.752430555556</v>
      </c>
      <c r="Q10" s="50">
        <v>39715.752430555556</v>
      </c>
    </row>
    <row r="11" spans="1:17" ht="12.75">
      <c r="A11" s="48" t="s">
        <v>299</v>
      </c>
      <c r="B11" s="49">
        <v>82</v>
      </c>
      <c r="C11" s="49">
        <v>1</v>
      </c>
      <c r="D11" s="49">
        <v>1</v>
      </c>
      <c r="E11" s="49">
        <v>2</v>
      </c>
      <c r="F11" s="49">
        <v>2</v>
      </c>
      <c r="G11" s="49">
        <v>50</v>
      </c>
      <c r="H11" s="49">
        <v>72</v>
      </c>
      <c r="I11" s="49">
        <v>1</v>
      </c>
      <c r="J11" s="49">
        <v>1</v>
      </c>
      <c r="K11" s="49">
        <v>2</v>
      </c>
      <c r="L11" s="49">
        <v>2</v>
      </c>
      <c r="M11" s="49">
        <v>50</v>
      </c>
      <c r="N11" s="49">
        <v>2007</v>
      </c>
      <c r="O11" s="48"/>
      <c r="P11" s="50">
        <v>39702.583125</v>
      </c>
      <c r="Q11" s="50">
        <v>39702.583125</v>
      </c>
    </row>
    <row r="12" spans="1:17" ht="12.75">
      <c r="A12" s="48" t="s">
        <v>300</v>
      </c>
      <c r="B12" s="49">
        <v>78</v>
      </c>
      <c r="C12" s="49">
        <v>79</v>
      </c>
      <c r="D12" s="49">
        <v>500</v>
      </c>
      <c r="E12" s="49">
        <v>1815</v>
      </c>
      <c r="F12" s="49">
        <v>1096</v>
      </c>
      <c r="G12" s="49">
        <v>45.6</v>
      </c>
      <c r="H12" s="49">
        <v>77</v>
      </c>
      <c r="I12" s="49">
        <v>75</v>
      </c>
      <c r="J12" s="49">
        <v>500</v>
      </c>
      <c r="K12" s="49">
        <v>14057</v>
      </c>
      <c r="L12" s="49">
        <v>709</v>
      </c>
      <c r="M12" s="49">
        <v>70.5</v>
      </c>
      <c r="N12" s="49">
        <v>2007</v>
      </c>
      <c r="O12" s="48"/>
      <c r="P12" s="50">
        <v>39717.525243055556</v>
      </c>
      <c r="Q12" s="50">
        <v>39717.525243055556</v>
      </c>
    </row>
    <row r="13" spans="1:17" ht="12.75">
      <c r="A13" s="48" t="s">
        <v>302</v>
      </c>
      <c r="B13" s="49">
        <v>77</v>
      </c>
      <c r="C13" s="49">
        <v>78.5</v>
      </c>
      <c r="D13" s="49">
        <v>583</v>
      </c>
      <c r="E13" s="49">
        <v>11759</v>
      </c>
      <c r="F13" s="49">
        <v>813</v>
      </c>
      <c r="G13" s="49">
        <v>71.7</v>
      </c>
      <c r="H13" s="49">
        <v>71</v>
      </c>
      <c r="I13" s="49">
        <v>71.3</v>
      </c>
      <c r="J13" s="49">
        <v>528</v>
      </c>
      <c r="K13" s="49">
        <v>7448</v>
      </c>
      <c r="L13" s="49">
        <v>709</v>
      </c>
      <c r="M13" s="49">
        <v>74.5</v>
      </c>
      <c r="N13" s="49">
        <v>2007</v>
      </c>
      <c r="O13" s="48"/>
      <c r="P13" s="50">
        <v>39720.59206018518</v>
      </c>
      <c r="Q13" s="50">
        <v>39720.59206018518</v>
      </c>
    </row>
    <row r="14" spans="1:17" ht="12.75">
      <c r="A14" s="48" t="s">
        <v>306</v>
      </c>
      <c r="B14" s="49">
        <v>82</v>
      </c>
      <c r="C14" s="49">
        <v>82.9</v>
      </c>
      <c r="D14" s="49">
        <v>1783</v>
      </c>
      <c r="E14" s="49">
        <v>5567</v>
      </c>
      <c r="F14" s="49">
        <v>2669</v>
      </c>
      <c r="G14" s="49">
        <v>66.8</v>
      </c>
      <c r="H14" s="49">
        <v>75</v>
      </c>
      <c r="I14" s="49">
        <v>74.1</v>
      </c>
      <c r="J14" s="49">
        <v>1545</v>
      </c>
      <c r="K14" s="49">
        <v>10196</v>
      </c>
      <c r="L14" s="49">
        <v>2323</v>
      </c>
      <c r="M14" s="49">
        <v>66.5</v>
      </c>
      <c r="N14" s="49">
        <v>2007</v>
      </c>
      <c r="O14" s="48"/>
      <c r="P14" s="50">
        <v>39714.350173611114</v>
      </c>
      <c r="Q14" s="50">
        <v>39714.350173611114</v>
      </c>
    </row>
    <row r="15" spans="1:17" ht="12.75">
      <c r="A15" s="48" t="s">
        <v>308</v>
      </c>
      <c r="B15" s="49">
        <v>80</v>
      </c>
      <c r="C15" s="49">
        <v>79</v>
      </c>
      <c r="D15" s="49">
        <v>378</v>
      </c>
      <c r="E15" s="49">
        <v>1177</v>
      </c>
      <c r="F15" s="49">
        <v>515</v>
      </c>
      <c r="G15" s="49">
        <v>73.4</v>
      </c>
      <c r="H15" s="49">
        <v>76</v>
      </c>
      <c r="I15" s="49">
        <v>76</v>
      </c>
      <c r="J15" s="49">
        <v>475</v>
      </c>
      <c r="K15" s="49">
        <v>2555</v>
      </c>
      <c r="L15" s="49">
        <v>636</v>
      </c>
      <c r="M15" s="49">
        <v>74.7</v>
      </c>
      <c r="N15" s="49">
        <v>2007</v>
      </c>
      <c r="O15" s="48"/>
      <c r="P15" s="50">
        <v>39721.384305555555</v>
      </c>
      <c r="Q15" s="50">
        <v>39721.384305555555</v>
      </c>
    </row>
    <row r="16" spans="1:17" ht="12.75">
      <c r="A16" s="48" t="s">
        <v>309</v>
      </c>
      <c r="B16" s="49">
        <v>91</v>
      </c>
      <c r="C16" s="49">
        <v>94</v>
      </c>
      <c r="D16" s="49">
        <v>12312</v>
      </c>
      <c r="E16" s="49">
        <v>17398</v>
      </c>
      <c r="F16" s="49">
        <v>12929</v>
      </c>
      <c r="G16" s="49">
        <v>95.2</v>
      </c>
      <c r="H16" s="49">
        <v>86</v>
      </c>
      <c r="I16" s="49">
        <v>86</v>
      </c>
      <c r="J16" s="49">
        <v>1789</v>
      </c>
      <c r="K16" s="49">
        <v>2239</v>
      </c>
      <c r="L16" s="49">
        <v>2239</v>
      </c>
      <c r="M16" s="49">
        <v>79.9</v>
      </c>
      <c r="N16" s="49">
        <v>2007</v>
      </c>
      <c r="O16" s="48"/>
      <c r="P16" s="50">
        <v>39717.31717592593</v>
      </c>
      <c r="Q16" s="50">
        <v>39717.31717592593</v>
      </c>
    </row>
    <row r="17" spans="1:17" ht="12.75">
      <c r="A17" s="48" t="s">
        <v>310</v>
      </c>
      <c r="B17" s="49">
        <v>75.5</v>
      </c>
      <c r="C17" s="49">
        <v>75</v>
      </c>
      <c r="D17" s="49">
        <v>617</v>
      </c>
      <c r="E17" s="49">
        <v>5790</v>
      </c>
      <c r="F17" s="49">
        <v>1046</v>
      </c>
      <c r="G17" s="49">
        <v>59</v>
      </c>
      <c r="H17" s="49">
        <v>76</v>
      </c>
      <c r="I17" s="49">
        <v>76</v>
      </c>
      <c r="J17" s="49">
        <v>1068</v>
      </c>
      <c r="K17" s="49">
        <v>9436</v>
      </c>
      <c r="L17" s="49">
        <v>1486</v>
      </c>
      <c r="M17" s="49">
        <v>71.9</v>
      </c>
      <c r="N17" s="49">
        <v>2007</v>
      </c>
      <c r="O17" s="48"/>
      <c r="P17" s="50">
        <v>39710.44008101852</v>
      </c>
      <c r="Q17" s="50">
        <v>39710.44008101852</v>
      </c>
    </row>
    <row r="18" spans="1:17" ht="12.75">
      <c r="A18" s="48" t="s">
        <v>311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>
        <v>2007</v>
      </c>
      <c r="O18" s="48"/>
      <c r="P18" s="50">
        <v>39721.544594907406</v>
      </c>
      <c r="Q18" s="50">
        <v>39721.544594907406</v>
      </c>
    </row>
    <row r="19" spans="1:17" ht="12.75">
      <c r="A19" s="48" t="s">
        <v>313</v>
      </c>
      <c r="B19" s="71" t="s">
        <v>421</v>
      </c>
      <c r="C19" s="49">
        <v>0</v>
      </c>
      <c r="D19" s="49">
        <v>0</v>
      </c>
      <c r="E19" s="49">
        <v>0</v>
      </c>
      <c r="F19" s="49">
        <v>0</v>
      </c>
      <c r="G19" s="48"/>
      <c r="H19" s="71" t="s">
        <v>421</v>
      </c>
      <c r="I19" s="49">
        <v>0</v>
      </c>
      <c r="J19" s="49">
        <v>0</v>
      </c>
      <c r="K19" s="49">
        <v>0</v>
      </c>
      <c r="L19" s="49">
        <v>0</v>
      </c>
      <c r="M19" s="48"/>
      <c r="N19" s="49">
        <v>2007</v>
      </c>
      <c r="O19" s="48"/>
      <c r="P19" s="50">
        <v>39700.377222222225</v>
      </c>
      <c r="Q19" s="50">
        <v>39700.377222222225</v>
      </c>
    </row>
    <row r="20" spans="1:17" ht="12.75">
      <c r="A20" s="48" t="s">
        <v>315</v>
      </c>
      <c r="B20" s="49">
        <v>84</v>
      </c>
      <c r="C20" s="49">
        <v>91</v>
      </c>
      <c r="D20" s="49">
        <v>652</v>
      </c>
      <c r="E20" s="49">
        <v>769</v>
      </c>
      <c r="F20" s="49">
        <v>769</v>
      </c>
      <c r="G20" s="49">
        <v>84.8</v>
      </c>
      <c r="H20" s="49">
        <v>79</v>
      </c>
      <c r="I20" s="49">
        <v>87</v>
      </c>
      <c r="J20" s="49">
        <v>733</v>
      </c>
      <c r="K20" s="49">
        <v>1472</v>
      </c>
      <c r="L20" s="49">
        <v>899</v>
      </c>
      <c r="M20" s="49">
        <v>81.5</v>
      </c>
      <c r="N20" s="49">
        <v>2007</v>
      </c>
      <c r="O20" s="48"/>
      <c r="P20" s="50">
        <v>39714.509421296294</v>
      </c>
      <c r="Q20" s="50">
        <v>39714.509421296294</v>
      </c>
    </row>
    <row r="21" spans="1:17" ht="12.75">
      <c r="A21" s="48" t="s">
        <v>316</v>
      </c>
      <c r="B21" s="49">
        <v>78</v>
      </c>
      <c r="C21" s="49">
        <v>78</v>
      </c>
      <c r="D21" s="49">
        <v>884</v>
      </c>
      <c r="E21" s="49">
        <v>1233</v>
      </c>
      <c r="F21" s="49">
        <v>1233</v>
      </c>
      <c r="G21" s="49">
        <v>71.7</v>
      </c>
      <c r="H21" s="49">
        <v>76</v>
      </c>
      <c r="I21" s="49">
        <v>72</v>
      </c>
      <c r="J21" s="49">
        <v>513</v>
      </c>
      <c r="K21" s="49">
        <v>1000</v>
      </c>
      <c r="L21" s="49">
        <v>708</v>
      </c>
      <c r="M21" s="49">
        <v>72.5</v>
      </c>
      <c r="N21" s="49">
        <v>2007</v>
      </c>
      <c r="O21" s="48"/>
      <c r="P21" s="50">
        <v>39717.53071759259</v>
      </c>
      <c r="Q21" s="50">
        <v>39717.53071759259</v>
      </c>
    </row>
    <row r="22" spans="1:17" ht="12.75">
      <c r="A22" s="48" t="s">
        <v>317</v>
      </c>
      <c r="B22" s="49">
        <v>78</v>
      </c>
      <c r="C22" s="49">
        <v>80.9</v>
      </c>
      <c r="D22" s="49">
        <v>477</v>
      </c>
      <c r="E22" s="49">
        <v>1052</v>
      </c>
      <c r="F22" s="49">
        <v>673</v>
      </c>
      <c r="G22" s="49">
        <v>70.9</v>
      </c>
      <c r="H22" s="49">
        <v>68</v>
      </c>
      <c r="I22" s="49">
        <v>68.4</v>
      </c>
      <c r="J22" s="49">
        <v>936</v>
      </c>
      <c r="K22" s="49">
        <v>2393</v>
      </c>
      <c r="L22" s="49">
        <v>1181</v>
      </c>
      <c r="M22" s="49">
        <v>79.3</v>
      </c>
      <c r="N22" s="49">
        <v>2007</v>
      </c>
      <c r="O22" s="48"/>
      <c r="P22" s="50">
        <v>39703.55631944445</v>
      </c>
      <c r="Q22" s="50">
        <v>39703.55631944445</v>
      </c>
    </row>
    <row r="23" spans="1:17" ht="12.75">
      <c r="A23" s="48" t="s">
        <v>318</v>
      </c>
      <c r="B23" s="49">
        <v>82</v>
      </c>
      <c r="C23" s="49">
        <v>80</v>
      </c>
      <c r="D23" s="49">
        <v>99</v>
      </c>
      <c r="E23" s="49">
        <v>1765</v>
      </c>
      <c r="F23" s="49">
        <v>1765</v>
      </c>
      <c r="G23" s="49">
        <v>5.6</v>
      </c>
      <c r="H23" s="49">
        <v>83</v>
      </c>
      <c r="I23" s="49">
        <v>81</v>
      </c>
      <c r="J23" s="49">
        <v>1635</v>
      </c>
      <c r="K23" s="49">
        <v>7311</v>
      </c>
      <c r="L23" s="49">
        <v>2000</v>
      </c>
      <c r="M23" s="49">
        <v>81.8</v>
      </c>
      <c r="N23" s="49">
        <v>2007</v>
      </c>
      <c r="O23" s="48"/>
      <c r="P23" s="50">
        <v>39723.567407407405</v>
      </c>
      <c r="Q23" s="50">
        <v>39723.567407407405</v>
      </c>
    </row>
    <row r="24" spans="1:17" ht="12.75">
      <c r="A24" s="48" t="s">
        <v>323</v>
      </c>
      <c r="B24" s="49">
        <v>85</v>
      </c>
      <c r="C24" s="49">
        <v>87</v>
      </c>
      <c r="D24" s="49">
        <v>500</v>
      </c>
      <c r="E24" s="49">
        <v>1268</v>
      </c>
      <c r="F24" s="49">
        <v>528</v>
      </c>
      <c r="G24" s="49">
        <v>94.7</v>
      </c>
      <c r="H24" s="49">
        <v>79</v>
      </c>
      <c r="I24" s="49">
        <v>87</v>
      </c>
      <c r="J24" s="49">
        <v>500</v>
      </c>
      <c r="K24" s="49">
        <v>557</v>
      </c>
      <c r="L24" s="49">
        <v>525</v>
      </c>
      <c r="M24" s="49">
        <v>95.2</v>
      </c>
      <c r="N24" s="49">
        <v>2007</v>
      </c>
      <c r="O24" s="48"/>
      <c r="P24" s="50">
        <v>39716.411412037036</v>
      </c>
      <c r="Q24" s="50">
        <v>39716.411412037036</v>
      </c>
    </row>
    <row r="25" spans="1:17" ht="12.75">
      <c r="A25" s="48" t="s">
        <v>324</v>
      </c>
      <c r="B25" s="49">
        <v>81</v>
      </c>
      <c r="C25" s="49">
        <v>77.7</v>
      </c>
      <c r="D25" s="49">
        <v>629</v>
      </c>
      <c r="E25" s="49">
        <v>887</v>
      </c>
      <c r="F25" s="49">
        <v>887</v>
      </c>
      <c r="G25" s="49">
        <v>70.9</v>
      </c>
      <c r="H25" s="49">
        <v>78</v>
      </c>
      <c r="I25" s="49">
        <v>72.1</v>
      </c>
      <c r="J25" s="49">
        <v>653</v>
      </c>
      <c r="K25" s="49">
        <v>1262</v>
      </c>
      <c r="L25" s="49">
        <v>880</v>
      </c>
      <c r="M25" s="49">
        <v>74.2</v>
      </c>
      <c r="N25" s="49">
        <v>2007</v>
      </c>
      <c r="O25" s="48"/>
      <c r="P25" s="50">
        <v>39709.38747685185</v>
      </c>
      <c r="Q25" s="50">
        <v>39709.38747685185</v>
      </c>
    </row>
    <row r="26" spans="1:17" ht="12.75">
      <c r="A26" s="48" t="s">
        <v>325</v>
      </c>
      <c r="B26" s="49">
        <v>83</v>
      </c>
      <c r="C26" s="49">
        <v>85</v>
      </c>
      <c r="D26" s="49">
        <v>529</v>
      </c>
      <c r="E26" s="49">
        <v>1601</v>
      </c>
      <c r="F26" s="49">
        <v>849</v>
      </c>
      <c r="G26" s="49">
        <v>62.3</v>
      </c>
      <c r="H26" s="49">
        <v>83</v>
      </c>
      <c r="I26" s="49">
        <v>84</v>
      </c>
      <c r="J26" s="49">
        <v>645</v>
      </c>
      <c r="K26" s="49">
        <v>7876</v>
      </c>
      <c r="L26" s="49">
        <v>730</v>
      </c>
      <c r="M26" s="49">
        <v>88.4</v>
      </c>
      <c r="N26" s="49">
        <v>2007</v>
      </c>
      <c r="O26" s="48"/>
      <c r="P26" s="50">
        <v>39713.54206018519</v>
      </c>
      <c r="Q26" s="50">
        <v>39713.54206018519</v>
      </c>
    </row>
    <row r="27" spans="1:17" ht="12.75">
      <c r="A27" s="48" t="s">
        <v>326</v>
      </c>
      <c r="B27" s="49">
        <v>82</v>
      </c>
      <c r="C27" s="49">
        <v>84</v>
      </c>
      <c r="D27" s="49">
        <v>5607</v>
      </c>
      <c r="E27" s="49">
        <v>15401</v>
      </c>
      <c r="F27" s="49">
        <v>7776</v>
      </c>
      <c r="G27" s="49">
        <v>72.1</v>
      </c>
      <c r="H27" s="49">
        <v>81</v>
      </c>
      <c r="I27" s="49">
        <v>79</v>
      </c>
      <c r="J27" s="49">
        <v>2749</v>
      </c>
      <c r="K27" s="49">
        <v>6190</v>
      </c>
      <c r="L27" s="49">
        <v>3394</v>
      </c>
      <c r="M27" s="49">
        <v>81</v>
      </c>
      <c r="N27" s="49">
        <v>2007</v>
      </c>
      <c r="O27" s="48"/>
      <c r="P27" s="50">
        <v>39722.73505787037</v>
      </c>
      <c r="Q27" s="50">
        <v>39722.73505787037</v>
      </c>
    </row>
    <row r="28" spans="1:17" ht="12.75">
      <c r="A28" s="48" t="s">
        <v>327</v>
      </c>
      <c r="B28" s="49">
        <v>80</v>
      </c>
      <c r="C28" s="49">
        <v>75</v>
      </c>
      <c r="D28" s="49">
        <v>197</v>
      </c>
      <c r="E28" s="49">
        <v>1682</v>
      </c>
      <c r="F28" s="49">
        <v>588</v>
      </c>
      <c r="G28" s="49">
        <v>33.5</v>
      </c>
      <c r="H28" s="49">
        <v>80</v>
      </c>
      <c r="I28" s="49">
        <v>77</v>
      </c>
      <c r="J28" s="49">
        <v>257</v>
      </c>
      <c r="K28" s="49">
        <v>955</v>
      </c>
      <c r="L28" s="49">
        <v>373</v>
      </c>
      <c r="M28" s="49">
        <v>68.9</v>
      </c>
      <c r="N28" s="49">
        <v>2007</v>
      </c>
      <c r="O28" s="48"/>
      <c r="P28" s="50">
        <v>39722.65369212963</v>
      </c>
      <c r="Q28" s="50">
        <v>39722.65369212963</v>
      </c>
    </row>
    <row r="29" spans="1:17" ht="12.75">
      <c r="A29" s="48" t="s">
        <v>328</v>
      </c>
      <c r="B29" s="49">
        <v>79</v>
      </c>
      <c r="C29" s="49">
        <v>80</v>
      </c>
      <c r="D29" s="49">
        <v>211</v>
      </c>
      <c r="E29" s="49">
        <v>492</v>
      </c>
      <c r="F29" s="49">
        <v>347</v>
      </c>
      <c r="G29" s="49">
        <v>60.8</v>
      </c>
      <c r="H29" s="49">
        <v>79</v>
      </c>
      <c r="I29" s="49">
        <v>79</v>
      </c>
      <c r="J29" s="49">
        <v>587</v>
      </c>
      <c r="K29" s="49">
        <v>2126</v>
      </c>
      <c r="L29" s="49">
        <v>758</v>
      </c>
      <c r="M29" s="49">
        <v>77.4</v>
      </c>
      <c r="N29" s="49">
        <v>2007</v>
      </c>
      <c r="O29" s="48"/>
      <c r="P29" s="50">
        <v>39703.415555555555</v>
      </c>
      <c r="Q29" s="50">
        <v>39703.415555555555</v>
      </c>
    </row>
    <row r="30" spans="1:17" ht="12.75">
      <c r="A30" s="48" t="s">
        <v>329</v>
      </c>
      <c r="B30" s="49">
        <v>78</v>
      </c>
      <c r="C30" s="49">
        <v>76</v>
      </c>
      <c r="D30" s="49">
        <v>2678</v>
      </c>
      <c r="E30" s="49">
        <v>9349</v>
      </c>
      <c r="F30" s="49">
        <v>3953</v>
      </c>
      <c r="G30" s="49">
        <v>67.7</v>
      </c>
      <c r="H30" s="49">
        <v>69</v>
      </c>
      <c r="I30" s="49">
        <v>70</v>
      </c>
      <c r="J30" s="49">
        <v>2451</v>
      </c>
      <c r="K30" s="49">
        <v>20024</v>
      </c>
      <c r="L30" s="49">
        <v>3267</v>
      </c>
      <c r="M30" s="49">
        <v>75</v>
      </c>
      <c r="N30" s="49">
        <v>2007</v>
      </c>
      <c r="O30" s="48"/>
      <c r="P30" s="50">
        <v>39712.75231481482</v>
      </c>
      <c r="Q30" s="50">
        <v>39712.75231481482</v>
      </c>
    </row>
    <row r="31" spans="1:17" ht="12.75">
      <c r="A31" s="48" t="s">
        <v>330</v>
      </c>
      <c r="B31" s="49">
        <v>76.9</v>
      </c>
      <c r="C31" s="49">
        <v>73</v>
      </c>
      <c r="D31" s="49">
        <v>714</v>
      </c>
      <c r="E31" s="49">
        <v>6952</v>
      </c>
      <c r="F31" s="49">
        <v>1268</v>
      </c>
      <c r="G31" s="49">
        <v>56.3</v>
      </c>
      <c r="H31" s="49">
        <v>77.9</v>
      </c>
      <c r="I31" s="49">
        <v>76</v>
      </c>
      <c r="J31" s="49">
        <v>666</v>
      </c>
      <c r="K31" s="49">
        <v>33232</v>
      </c>
      <c r="L31" s="49">
        <v>757</v>
      </c>
      <c r="M31" s="49">
        <v>88</v>
      </c>
      <c r="N31" s="49">
        <v>2007</v>
      </c>
      <c r="O31" s="48"/>
      <c r="P31" s="50">
        <v>39717.476331018515</v>
      </c>
      <c r="Q31" s="50">
        <v>39717.476331018515</v>
      </c>
    </row>
    <row r="32" spans="1:17" ht="12.75">
      <c r="A32" s="48" t="s">
        <v>340</v>
      </c>
      <c r="B32" s="70" t="s">
        <v>421</v>
      </c>
      <c r="C32" s="48"/>
      <c r="D32" s="48"/>
      <c r="E32" s="48"/>
      <c r="F32" s="48"/>
      <c r="G32" s="48"/>
      <c r="H32" s="70" t="s">
        <v>421</v>
      </c>
      <c r="I32" s="48"/>
      <c r="J32" s="48"/>
      <c r="K32" s="48"/>
      <c r="L32" s="48"/>
      <c r="M32" s="48"/>
      <c r="N32" s="49">
        <v>2007</v>
      </c>
      <c r="O32" s="48"/>
      <c r="P32" s="50">
        <v>39720.690092592595</v>
      </c>
      <c r="Q32" s="50">
        <v>39720.690092592595</v>
      </c>
    </row>
    <row r="33" spans="1:17" ht="12.75">
      <c r="A33" s="48" t="s">
        <v>331</v>
      </c>
      <c r="B33" s="49">
        <v>81</v>
      </c>
      <c r="C33" s="49">
        <v>83.9</v>
      </c>
      <c r="D33" s="49">
        <v>179</v>
      </c>
      <c r="E33" s="49">
        <v>483</v>
      </c>
      <c r="F33" s="49">
        <v>483</v>
      </c>
      <c r="G33" s="49">
        <v>37.1</v>
      </c>
      <c r="H33" s="49">
        <v>78</v>
      </c>
      <c r="I33" s="49">
        <v>78.6</v>
      </c>
      <c r="J33" s="49">
        <v>955</v>
      </c>
      <c r="K33" s="49">
        <v>5425</v>
      </c>
      <c r="L33" s="49">
        <v>1209</v>
      </c>
      <c r="M33" s="49">
        <v>79</v>
      </c>
      <c r="N33" s="49">
        <v>2007</v>
      </c>
      <c r="O33" s="48"/>
      <c r="P33" s="50">
        <v>39708.45783564815</v>
      </c>
      <c r="Q33" s="50">
        <v>39708.45783564815</v>
      </c>
    </row>
    <row r="34" spans="1:17" ht="12.7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8"/>
      <c r="P34" s="50"/>
      <c r="Q34" s="50"/>
    </row>
    <row r="35" spans="1:17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8"/>
      <c r="P35" s="50"/>
      <c r="Q35" s="50"/>
    </row>
    <row r="36" spans="1:17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/>
      <c r="P36" s="50"/>
      <c r="Q36" s="50"/>
    </row>
    <row r="37" spans="1:17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8"/>
      <c r="P37" s="50"/>
      <c r="Q37" s="50"/>
    </row>
    <row r="38" spans="1:17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50"/>
      <c r="Q38" s="50"/>
    </row>
    <row r="39" spans="1:17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8"/>
      <c r="P39" s="50"/>
      <c r="Q39" s="50"/>
    </row>
    <row r="40" spans="1:17" ht="12.7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8"/>
      <c r="P40" s="50"/>
      <c r="Q40" s="50"/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8"/>
      <c r="P41" s="50"/>
      <c r="Q41" s="50"/>
    </row>
    <row r="42" spans="1:17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8"/>
      <c r="P42" s="50"/>
      <c r="Q42" s="50"/>
    </row>
    <row r="43" spans="1:17" ht="12.7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8"/>
      <c r="P43" s="50"/>
      <c r="Q43" s="50"/>
    </row>
    <row r="44" spans="1:17" ht="12.7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8"/>
      <c r="P44" s="50"/>
      <c r="Q44" s="50"/>
    </row>
    <row r="45" spans="1:17" ht="12.7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8"/>
      <c r="P45" s="50"/>
      <c r="Q45" s="50"/>
    </row>
    <row r="46" spans="1:17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8"/>
      <c r="P46" s="50"/>
      <c r="Q46" s="50"/>
    </row>
    <row r="47" spans="1:13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4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ht="12.75">
      <c r="A58" s="6"/>
    </row>
    <row r="60" spans="1:13" ht="12.75">
      <c r="A60" s="33" t="s">
        <v>406</v>
      </c>
      <c r="B60" s="5">
        <f>AVERAGE(B4:B57)</f>
        <v>80.2925925925926</v>
      </c>
      <c r="C60" s="5">
        <f>AVERAGE(C4:C57)</f>
        <v>75.33571428571429</v>
      </c>
      <c r="D60" s="5">
        <f>SUM(D4:D57)</f>
        <v>38316</v>
      </c>
      <c r="E60" s="5">
        <f>SUM(E4:E57)</f>
        <v>128545</v>
      </c>
      <c r="F60" s="5">
        <f>SUM(F4:F57)</f>
        <v>52797</v>
      </c>
      <c r="G60" s="40">
        <f>AVERAGE(G4:G57)/100</f>
        <v>0.6585925925925926</v>
      </c>
      <c r="H60" s="5">
        <f>AVERAGE(H4:H57)</f>
        <v>77.21111111111111</v>
      </c>
      <c r="I60" s="5">
        <f>AVERAGE(I4:I57)</f>
        <v>71.23928571428571</v>
      </c>
      <c r="J60" s="5">
        <f>SUM(J4:J57)</f>
        <v>34789</v>
      </c>
      <c r="K60" s="5">
        <f>SUM(K4:K57)</f>
        <v>242637</v>
      </c>
      <c r="L60" s="5">
        <f>SUM(L4:L57)</f>
        <v>45249</v>
      </c>
      <c r="M60" s="40">
        <f>AVERAGE(M4:M57)/100</f>
        <v>0.7791111111111113</v>
      </c>
    </row>
    <row r="64" spans="5:14" ht="12.75">
      <c r="E64" s="39" t="s">
        <v>150</v>
      </c>
      <c r="N64" s="39" t="s">
        <v>150</v>
      </c>
    </row>
    <row r="65" spans="5:16" ht="12.75">
      <c r="E65" s="34" t="s">
        <v>247</v>
      </c>
      <c r="F65" s="34"/>
      <c r="G65">
        <f>B60/G60</f>
        <v>121.91542008772917</v>
      </c>
      <c r="N65" s="34" t="s">
        <v>250</v>
      </c>
      <c r="O65" s="34"/>
      <c r="P65" t="e">
        <f>I60/N60</f>
        <v>#DIV/0!</v>
      </c>
    </row>
    <row r="66" spans="5:16" ht="12.75">
      <c r="E66" s="34" t="s">
        <v>248</v>
      </c>
      <c r="F66" s="34"/>
      <c r="G66">
        <f>C60/G60</f>
        <v>114.38894869611325</v>
      </c>
      <c r="N66" s="34" t="s">
        <v>251</v>
      </c>
      <c r="O66" s="34"/>
      <c r="P66" t="e">
        <f>J60/N60</f>
        <v>#DIV/0!</v>
      </c>
    </row>
    <row r="67" spans="5:16" ht="12.75">
      <c r="E67" s="34" t="s">
        <v>249</v>
      </c>
      <c r="F67" s="34"/>
      <c r="G67" s="35">
        <f>+F60/H60</f>
        <v>683.8005468412722</v>
      </c>
      <c r="N67" s="34" t="s">
        <v>252</v>
      </c>
      <c r="O67" s="34"/>
      <c r="P67" s="35" t="e">
        <f>+M60/O60</f>
        <v>#DIV/0!</v>
      </c>
    </row>
  </sheetData>
  <mergeCells count="2">
    <mergeCell ref="A1:G1"/>
    <mergeCell ref="H1:M1"/>
  </mergeCells>
  <conditionalFormatting sqref="B33:M46">
    <cfRule type="cellIs" priority="1" dxfId="0" operator="equal" stopIfTrue="1">
      <formula>0</formula>
    </cfRule>
  </conditionalFormatting>
  <conditionalFormatting sqref="B3:M32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57"/>
  <sheetViews>
    <sheetView zoomScaleSheetLayoutView="100" workbookViewId="0" topLeftCell="A45">
      <pane xSplit="1" topLeftCell="N1" activePane="topRight" state="frozen"/>
      <selection pane="topLeft" activeCell="A1" sqref="A1"/>
      <selection pane="topRight" activeCell="O2" sqref="O2:O54"/>
    </sheetView>
  </sheetViews>
  <sheetFormatPr defaultColWidth="9.140625" defaultRowHeight="12.75"/>
  <cols>
    <col min="1" max="1" width="6.8515625" style="0" bestFit="1" customWidth="1"/>
    <col min="2" max="2" width="19.28125" style="0" bestFit="1" customWidth="1"/>
    <col min="3" max="4" width="14.8515625" style="0" bestFit="1" customWidth="1"/>
    <col min="5" max="5" width="19.28125" style="0" bestFit="1" customWidth="1"/>
    <col min="6" max="6" width="14.140625" style="0" customWidth="1"/>
    <col min="7" max="7" width="14.7109375" style="0" customWidth="1"/>
    <col min="8" max="8" width="15.421875" style="0" customWidth="1"/>
    <col min="9" max="9" width="16.140625" style="0" customWidth="1"/>
    <col min="10" max="10" width="12.7109375" style="0" bestFit="1" customWidth="1"/>
    <col min="11" max="11" width="14.421875" style="0" customWidth="1"/>
    <col min="12" max="12" width="21.00390625" style="0" bestFit="1" customWidth="1"/>
    <col min="13" max="13" width="16.7109375" style="0" customWidth="1"/>
    <col min="14" max="14" width="14.00390625" style="0" customWidth="1"/>
    <col min="15" max="15" width="14.7109375" style="0" customWidth="1"/>
    <col min="16" max="16" width="14.140625" style="0" bestFit="1" customWidth="1"/>
    <col min="17" max="17" width="16.00390625" style="0" customWidth="1"/>
    <col min="18" max="18" width="9.57421875" style="0" bestFit="1" customWidth="1"/>
    <col min="20" max="21" width="12.7109375" style="0" bestFit="1" customWidth="1"/>
  </cols>
  <sheetData>
    <row r="1" spans="1:17" s="61" customFormat="1" ht="111" customHeight="1">
      <c r="A1" s="59" t="s">
        <v>231</v>
      </c>
      <c r="B1" s="59" t="s">
        <v>156</v>
      </c>
      <c r="C1" s="59" t="s">
        <v>157</v>
      </c>
      <c r="D1" s="59" t="s">
        <v>158</v>
      </c>
      <c r="E1" s="59" t="s">
        <v>159</v>
      </c>
      <c r="F1" s="59" t="s">
        <v>160</v>
      </c>
      <c r="G1" s="59" t="s">
        <v>161</v>
      </c>
      <c r="H1" s="59" t="s">
        <v>162</v>
      </c>
      <c r="I1" s="59" t="s">
        <v>163</v>
      </c>
      <c r="J1" s="59" t="s">
        <v>55</v>
      </c>
      <c r="K1" s="59" t="s">
        <v>56</v>
      </c>
      <c r="L1" s="59" t="s">
        <v>57</v>
      </c>
      <c r="M1" s="59" t="s">
        <v>58</v>
      </c>
      <c r="N1" s="59" t="s">
        <v>164</v>
      </c>
      <c r="O1" s="59" t="s">
        <v>165</v>
      </c>
      <c r="P1" s="59" t="s">
        <v>166</v>
      </c>
      <c r="Q1" s="60" t="s">
        <v>167</v>
      </c>
    </row>
    <row r="2" spans="1:21" ht="12.75">
      <c r="A2" s="48" t="s">
        <v>289</v>
      </c>
      <c r="B2" s="49">
        <v>74</v>
      </c>
      <c r="C2" s="49">
        <v>70.4</v>
      </c>
      <c r="D2" s="49">
        <v>107</v>
      </c>
      <c r="E2" s="49">
        <v>152</v>
      </c>
      <c r="F2" s="49">
        <v>84.5</v>
      </c>
      <c r="G2" s="49">
        <v>79.9</v>
      </c>
      <c r="H2" s="49">
        <v>195</v>
      </c>
      <c r="I2" s="49">
        <v>244</v>
      </c>
      <c r="J2" s="49">
        <v>16100</v>
      </c>
      <c r="K2" s="49">
        <v>14689</v>
      </c>
      <c r="L2" s="49">
        <v>2864350</v>
      </c>
      <c r="M2" s="49">
        <v>195</v>
      </c>
      <c r="N2" s="49">
        <v>63</v>
      </c>
      <c r="O2" s="49">
        <v>58.3</v>
      </c>
      <c r="P2" s="49">
        <v>126</v>
      </c>
      <c r="Q2" s="49">
        <v>216</v>
      </c>
      <c r="R2" s="49">
        <v>2007</v>
      </c>
      <c r="S2" s="48"/>
      <c r="T2" s="50">
        <v>39715.75512731481</v>
      </c>
      <c r="U2" s="50">
        <v>39715.75512731481</v>
      </c>
    </row>
    <row r="3" spans="1:21" ht="12.75">
      <c r="A3" s="48" t="s">
        <v>290</v>
      </c>
      <c r="B3" s="49">
        <v>73.5</v>
      </c>
      <c r="C3" s="49">
        <v>76.6</v>
      </c>
      <c r="D3" s="49">
        <v>1891</v>
      </c>
      <c r="E3" s="49">
        <v>2468</v>
      </c>
      <c r="F3" s="49">
        <v>82</v>
      </c>
      <c r="G3" s="49">
        <v>83.4</v>
      </c>
      <c r="H3" s="49">
        <v>2442</v>
      </c>
      <c r="I3" s="49">
        <v>2927</v>
      </c>
      <c r="J3" s="49">
        <v>9500</v>
      </c>
      <c r="K3" s="49">
        <v>11092</v>
      </c>
      <c r="L3" s="49">
        <v>27085789</v>
      </c>
      <c r="M3" s="49">
        <v>2442</v>
      </c>
      <c r="N3" s="49">
        <v>48</v>
      </c>
      <c r="O3" s="49">
        <v>45.9</v>
      </c>
      <c r="P3" s="49">
        <v>1194</v>
      </c>
      <c r="Q3" s="49">
        <v>2601</v>
      </c>
      <c r="R3" s="49">
        <v>2007</v>
      </c>
      <c r="S3" s="48"/>
      <c r="T3" s="50">
        <v>39710.33856481482</v>
      </c>
      <c r="U3" s="50">
        <v>39710.33856481482</v>
      </c>
    </row>
    <row r="4" spans="1:21" ht="12.75">
      <c r="A4" s="48" t="s">
        <v>291</v>
      </c>
      <c r="B4" s="49">
        <v>90</v>
      </c>
      <c r="C4" s="49">
        <v>92.3</v>
      </c>
      <c r="D4" s="49">
        <v>528</v>
      </c>
      <c r="E4" s="49">
        <v>572</v>
      </c>
      <c r="F4" s="49">
        <v>91.5</v>
      </c>
      <c r="G4" s="49">
        <v>94.7</v>
      </c>
      <c r="H4" s="49">
        <v>820</v>
      </c>
      <c r="I4" s="49">
        <v>866</v>
      </c>
      <c r="J4" s="49">
        <v>12300</v>
      </c>
      <c r="K4" s="49">
        <v>12898</v>
      </c>
      <c r="L4" s="49">
        <v>9428482</v>
      </c>
      <c r="M4" s="49">
        <v>731</v>
      </c>
      <c r="N4" s="49">
        <v>78</v>
      </c>
      <c r="O4" s="49">
        <v>83</v>
      </c>
      <c r="P4" s="49">
        <v>625</v>
      </c>
      <c r="Q4" s="49">
        <v>753</v>
      </c>
      <c r="R4" s="49">
        <v>2007</v>
      </c>
      <c r="S4" s="48"/>
      <c r="T4" s="50">
        <v>39717.63763888889</v>
      </c>
      <c r="U4" s="50">
        <v>39717.63763888889</v>
      </c>
    </row>
    <row r="5" spans="1:21" ht="12.75">
      <c r="A5" s="48" t="s">
        <v>292</v>
      </c>
      <c r="B5" s="49">
        <v>77</v>
      </c>
      <c r="C5" s="49">
        <v>81.8</v>
      </c>
      <c r="D5" s="49">
        <v>2734</v>
      </c>
      <c r="E5" s="49">
        <v>3343</v>
      </c>
      <c r="F5" s="49">
        <v>84</v>
      </c>
      <c r="G5" s="49">
        <v>87.1</v>
      </c>
      <c r="H5" s="49">
        <v>2667</v>
      </c>
      <c r="I5" s="49">
        <v>3063</v>
      </c>
      <c r="J5" s="49">
        <v>11100</v>
      </c>
      <c r="K5" s="49">
        <v>12263</v>
      </c>
      <c r="L5" s="49">
        <v>29799855</v>
      </c>
      <c r="M5" s="49">
        <v>2430</v>
      </c>
      <c r="N5" s="49">
        <v>64</v>
      </c>
      <c r="O5" s="49">
        <v>73.2</v>
      </c>
      <c r="P5" s="49">
        <v>1161</v>
      </c>
      <c r="Q5" s="49">
        <v>1586</v>
      </c>
      <c r="R5" s="49">
        <v>2007</v>
      </c>
      <c r="S5" s="48"/>
      <c r="T5" s="50">
        <v>39708.59460648148</v>
      </c>
      <c r="U5" s="50">
        <v>39708.59460648148</v>
      </c>
    </row>
    <row r="6" spans="1:21" ht="12.75">
      <c r="A6" s="48" t="s">
        <v>293</v>
      </c>
      <c r="B6" s="49">
        <v>77</v>
      </c>
      <c r="C6" s="49">
        <v>79.1</v>
      </c>
      <c r="D6" s="49">
        <v>12954</v>
      </c>
      <c r="E6" s="49">
        <v>16376</v>
      </c>
      <c r="F6" s="49">
        <v>82</v>
      </c>
      <c r="G6" s="49">
        <v>84.8</v>
      </c>
      <c r="H6" s="49">
        <v>16759</v>
      </c>
      <c r="I6" s="49">
        <v>19758</v>
      </c>
      <c r="J6" s="49">
        <v>12400</v>
      </c>
      <c r="K6" s="49">
        <v>16640</v>
      </c>
      <c r="L6" s="49">
        <v>268263079</v>
      </c>
      <c r="M6" s="49">
        <v>16122</v>
      </c>
      <c r="N6" s="48"/>
      <c r="O6" s="48"/>
      <c r="P6" s="48"/>
      <c r="Q6" s="48"/>
      <c r="R6" s="49">
        <v>2007</v>
      </c>
      <c r="S6" s="48"/>
      <c r="T6" s="50">
        <v>39699.48148148148</v>
      </c>
      <c r="U6" s="50">
        <v>39699.48148148148</v>
      </c>
    </row>
    <row r="7" spans="1:21" ht="12.75">
      <c r="A7" s="48" t="s">
        <v>294</v>
      </c>
      <c r="B7" s="49">
        <v>85</v>
      </c>
      <c r="C7" s="49">
        <v>87.6</v>
      </c>
      <c r="D7" s="49">
        <v>1629</v>
      </c>
      <c r="E7" s="49">
        <v>1859</v>
      </c>
      <c r="F7" s="49">
        <v>85</v>
      </c>
      <c r="G7" s="49">
        <v>88.2</v>
      </c>
      <c r="H7" s="49">
        <v>2029</v>
      </c>
      <c r="I7" s="49">
        <v>2300</v>
      </c>
      <c r="J7" s="49">
        <v>10500</v>
      </c>
      <c r="K7" s="49">
        <v>14286</v>
      </c>
      <c r="L7" s="49">
        <v>25743942</v>
      </c>
      <c r="M7" s="49">
        <v>1802</v>
      </c>
      <c r="N7" s="70" t="s">
        <v>421</v>
      </c>
      <c r="O7" s="48"/>
      <c r="P7" s="48"/>
      <c r="Q7" s="48"/>
      <c r="R7" s="49">
        <v>2007</v>
      </c>
      <c r="S7" s="48"/>
      <c r="T7" s="50">
        <v>39721.70916666667</v>
      </c>
      <c r="U7" s="50">
        <v>39721.70916666667</v>
      </c>
    </row>
    <row r="8" spans="1:21" ht="12.75">
      <c r="A8" s="48" t="s">
        <v>295</v>
      </c>
      <c r="B8" s="49">
        <v>80</v>
      </c>
      <c r="C8" s="49">
        <v>78.4</v>
      </c>
      <c r="D8" s="49">
        <v>421</v>
      </c>
      <c r="E8" s="49">
        <v>537</v>
      </c>
      <c r="F8" s="49">
        <v>84</v>
      </c>
      <c r="G8" s="49">
        <v>87.5</v>
      </c>
      <c r="H8" s="49">
        <v>502</v>
      </c>
      <c r="I8" s="49">
        <v>574</v>
      </c>
      <c r="J8" s="49">
        <v>11050</v>
      </c>
      <c r="K8" s="49">
        <v>11463</v>
      </c>
      <c r="L8" s="49">
        <v>5421774</v>
      </c>
      <c r="M8" s="49">
        <v>473</v>
      </c>
      <c r="N8" s="49">
        <v>69</v>
      </c>
      <c r="O8" s="49">
        <v>64.7</v>
      </c>
      <c r="P8" s="49">
        <v>376</v>
      </c>
      <c r="Q8" s="49">
        <v>581</v>
      </c>
      <c r="R8" s="49">
        <v>2007</v>
      </c>
      <c r="S8" s="48"/>
      <c r="T8" s="50">
        <v>39717.57824074074</v>
      </c>
      <c r="U8" s="50">
        <v>39717.57824074074</v>
      </c>
    </row>
    <row r="9" spans="1:21" ht="12.75">
      <c r="A9" s="48" t="s">
        <v>333</v>
      </c>
      <c r="B9" s="49">
        <v>81</v>
      </c>
      <c r="C9" s="49">
        <v>68.9</v>
      </c>
      <c r="D9" s="49">
        <v>277</v>
      </c>
      <c r="E9" s="49">
        <v>402</v>
      </c>
      <c r="F9" s="49">
        <v>82</v>
      </c>
      <c r="G9" s="49">
        <v>72.2</v>
      </c>
      <c r="H9" s="49">
        <v>327</v>
      </c>
      <c r="I9" s="49">
        <v>453</v>
      </c>
      <c r="J9" s="49">
        <v>11200</v>
      </c>
      <c r="K9" s="49">
        <v>12633</v>
      </c>
      <c r="L9" s="49">
        <v>4118454</v>
      </c>
      <c r="M9" s="49">
        <v>326</v>
      </c>
      <c r="N9" s="48"/>
      <c r="O9" s="48"/>
      <c r="P9" s="48"/>
      <c r="Q9" s="48"/>
      <c r="R9" s="49">
        <v>2007</v>
      </c>
      <c r="S9" s="48"/>
      <c r="T9" s="50">
        <v>39721.55195601852</v>
      </c>
      <c r="U9" s="50">
        <v>39721.55195601852</v>
      </c>
    </row>
    <row r="10" spans="1:21" ht="12.75">
      <c r="A10" s="48" t="s">
        <v>296</v>
      </c>
      <c r="B10" s="49">
        <v>88</v>
      </c>
      <c r="C10" s="49">
        <v>84.2</v>
      </c>
      <c r="D10" s="49">
        <v>246</v>
      </c>
      <c r="E10" s="49">
        <v>292</v>
      </c>
      <c r="F10" s="49">
        <v>76</v>
      </c>
      <c r="G10" s="49">
        <v>81.5</v>
      </c>
      <c r="H10" s="49">
        <v>374</v>
      </c>
      <c r="I10" s="49">
        <v>459</v>
      </c>
      <c r="J10" s="49">
        <v>10500</v>
      </c>
      <c r="K10" s="49">
        <v>9915</v>
      </c>
      <c r="L10" s="49">
        <v>3678604</v>
      </c>
      <c r="M10" s="49">
        <v>371</v>
      </c>
      <c r="N10" s="49">
        <v>70</v>
      </c>
      <c r="O10" s="49">
        <v>68.8</v>
      </c>
      <c r="P10" s="49">
        <v>307</v>
      </c>
      <c r="Q10" s="49">
        <v>446</v>
      </c>
      <c r="R10" s="49">
        <v>2007</v>
      </c>
      <c r="S10" s="48"/>
      <c r="T10" s="50">
        <v>39713.914305555554</v>
      </c>
      <c r="U10" s="50">
        <v>39713.914305555554</v>
      </c>
    </row>
    <row r="11" spans="1:21" ht="12.75">
      <c r="A11" s="48" t="s">
        <v>297</v>
      </c>
      <c r="B11" s="49">
        <v>80</v>
      </c>
      <c r="C11" s="49">
        <v>77.7</v>
      </c>
      <c r="D11" s="49">
        <v>4447</v>
      </c>
      <c r="E11" s="49">
        <v>5722</v>
      </c>
      <c r="F11" s="49">
        <v>85</v>
      </c>
      <c r="G11" s="49">
        <v>89.5</v>
      </c>
      <c r="H11" s="49">
        <v>13461</v>
      </c>
      <c r="I11" s="49">
        <v>15048</v>
      </c>
      <c r="J11" s="49">
        <v>15000</v>
      </c>
      <c r="K11" s="49">
        <v>19531</v>
      </c>
      <c r="L11" s="49">
        <v>251907356</v>
      </c>
      <c r="M11" s="49">
        <v>12898</v>
      </c>
      <c r="N11" s="49">
        <v>78</v>
      </c>
      <c r="O11" s="49">
        <v>74.4</v>
      </c>
      <c r="P11" s="49">
        <v>10042</v>
      </c>
      <c r="Q11" s="49">
        <v>13493</v>
      </c>
      <c r="R11" s="49">
        <v>2007</v>
      </c>
      <c r="S11" s="48"/>
      <c r="T11" s="50">
        <v>39716.5187037037</v>
      </c>
      <c r="U11" s="50">
        <v>39716.5187037037</v>
      </c>
    </row>
    <row r="12" spans="1:21" ht="12.75">
      <c r="A12" s="48" t="s">
        <v>298</v>
      </c>
      <c r="B12" s="49">
        <v>80</v>
      </c>
      <c r="C12" s="49">
        <v>83.4</v>
      </c>
      <c r="D12" s="49">
        <v>1689</v>
      </c>
      <c r="E12" s="49">
        <v>2026</v>
      </c>
      <c r="F12" s="49">
        <v>82</v>
      </c>
      <c r="G12" s="49">
        <v>85.9</v>
      </c>
      <c r="H12" s="49">
        <v>1809</v>
      </c>
      <c r="I12" s="49">
        <v>2106</v>
      </c>
      <c r="J12" s="49">
        <v>10000</v>
      </c>
      <c r="K12" s="49">
        <v>12046</v>
      </c>
      <c r="L12" s="49">
        <v>21706204</v>
      </c>
      <c r="M12" s="49">
        <v>1802</v>
      </c>
      <c r="N12" s="49">
        <v>65</v>
      </c>
      <c r="O12" s="49">
        <v>64.9</v>
      </c>
      <c r="P12" s="49">
        <v>1047</v>
      </c>
      <c r="Q12" s="49">
        <v>1613</v>
      </c>
      <c r="R12" s="49">
        <v>2007</v>
      </c>
      <c r="S12" s="48"/>
      <c r="T12" s="50">
        <v>39715.76495370371</v>
      </c>
      <c r="U12" s="50">
        <v>39715.76495370371</v>
      </c>
    </row>
    <row r="13" spans="1:21" ht="12.75">
      <c r="A13" s="48" t="s">
        <v>299</v>
      </c>
      <c r="B13" s="49">
        <v>78</v>
      </c>
      <c r="C13" s="49">
        <v>78.2</v>
      </c>
      <c r="D13" s="49">
        <v>254</v>
      </c>
      <c r="E13" s="49">
        <v>325</v>
      </c>
      <c r="F13" s="49">
        <v>84</v>
      </c>
      <c r="G13" s="49">
        <v>85.6</v>
      </c>
      <c r="H13" s="49">
        <v>255</v>
      </c>
      <c r="I13" s="49">
        <v>298</v>
      </c>
      <c r="J13" s="49">
        <v>10500</v>
      </c>
      <c r="K13" s="49">
        <v>12451</v>
      </c>
      <c r="L13" s="49">
        <v>3087737</v>
      </c>
      <c r="M13" s="49">
        <v>248</v>
      </c>
      <c r="N13" s="49">
        <v>61</v>
      </c>
      <c r="O13" s="49">
        <v>70.9</v>
      </c>
      <c r="P13" s="49">
        <v>144</v>
      </c>
      <c r="Q13" s="49">
        <v>203</v>
      </c>
      <c r="R13" s="49">
        <v>2007</v>
      </c>
      <c r="S13" s="48"/>
      <c r="T13" s="50">
        <v>39700.633680555555</v>
      </c>
      <c r="U13" s="50">
        <v>39700.633680555555</v>
      </c>
    </row>
    <row r="14" spans="1:21" ht="12.75">
      <c r="A14" s="48" t="s">
        <v>300</v>
      </c>
      <c r="B14" s="49">
        <v>84</v>
      </c>
      <c r="C14" s="49">
        <v>84.2</v>
      </c>
      <c r="D14" s="49">
        <v>363</v>
      </c>
      <c r="E14" s="49">
        <v>431</v>
      </c>
      <c r="F14" s="49">
        <v>86</v>
      </c>
      <c r="G14" s="49">
        <v>94.3</v>
      </c>
      <c r="H14" s="49">
        <v>548</v>
      </c>
      <c r="I14" s="49">
        <v>581</v>
      </c>
      <c r="J14" s="49">
        <v>10000</v>
      </c>
      <c r="K14" s="49">
        <v>10233</v>
      </c>
      <c r="L14" s="49">
        <v>4543548</v>
      </c>
      <c r="M14" s="49">
        <v>444</v>
      </c>
      <c r="N14" s="49">
        <v>65</v>
      </c>
      <c r="O14" s="49">
        <v>62.2</v>
      </c>
      <c r="P14" s="49">
        <v>299</v>
      </c>
      <c r="Q14" s="49">
        <v>481</v>
      </c>
      <c r="R14" s="49">
        <v>2007</v>
      </c>
      <c r="S14" s="48"/>
      <c r="T14" s="50">
        <v>39717.52626157407</v>
      </c>
      <c r="U14" s="50">
        <v>39717.52626157407</v>
      </c>
    </row>
    <row r="15" spans="1:21" ht="12.75">
      <c r="A15" s="48" t="s">
        <v>334</v>
      </c>
      <c r="B15" s="49">
        <v>87</v>
      </c>
      <c r="C15" s="49">
        <v>91.7</v>
      </c>
      <c r="D15" s="49">
        <v>277</v>
      </c>
      <c r="E15" s="49">
        <v>302</v>
      </c>
      <c r="F15" s="49">
        <v>85</v>
      </c>
      <c r="G15" s="49">
        <v>89.6</v>
      </c>
      <c r="H15" s="49">
        <v>463</v>
      </c>
      <c r="I15" s="49">
        <v>517</v>
      </c>
      <c r="J15" s="49">
        <v>9500</v>
      </c>
      <c r="K15" s="49">
        <v>11796</v>
      </c>
      <c r="L15" s="49">
        <v>4895506</v>
      </c>
      <c r="M15" s="49">
        <v>415</v>
      </c>
      <c r="N15" s="48"/>
      <c r="O15" s="48"/>
      <c r="P15" s="48"/>
      <c r="Q15" s="48"/>
      <c r="R15" s="49">
        <v>2007</v>
      </c>
      <c r="S15" s="48"/>
      <c r="T15" s="50">
        <v>39713.607083333336</v>
      </c>
      <c r="U15" s="50">
        <v>39713.607083333336</v>
      </c>
    </row>
    <row r="16" spans="1:21" ht="12.75">
      <c r="A16" s="48" t="s">
        <v>301</v>
      </c>
      <c r="B16" s="49">
        <v>76</v>
      </c>
      <c r="C16" s="49">
        <v>76.5</v>
      </c>
      <c r="D16" s="49">
        <v>3050</v>
      </c>
      <c r="E16" s="49">
        <v>3986</v>
      </c>
      <c r="F16" s="49">
        <v>84</v>
      </c>
      <c r="G16" s="49">
        <v>83.8</v>
      </c>
      <c r="H16" s="49">
        <v>3533</v>
      </c>
      <c r="I16" s="49">
        <v>4214</v>
      </c>
      <c r="J16" s="49">
        <v>11100</v>
      </c>
      <c r="K16" s="49">
        <v>11802</v>
      </c>
      <c r="L16" s="49">
        <v>39629617</v>
      </c>
      <c r="M16" s="49">
        <v>3358</v>
      </c>
      <c r="N16" s="48"/>
      <c r="O16" s="48"/>
      <c r="P16" s="48"/>
      <c r="Q16" s="48"/>
      <c r="R16" s="49">
        <v>2007</v>
      </c>
      <c r="S16" s="48"/>
      <c r="T16" s="50">
        <v>39715.66657407407</v>
      </c>
      <c r="U16" s="50">
        <v>39715.66657407407</v>
      </c>
    </row>
    <row r="17" spans="1:21" ht="12.75">
      <c r="A17" s="48" t="s">
        <v>302</v>
      </c>
      <c r="B17" s="49">
        <v>83</v>
      </c>
      <c r="C17" s="49">
        <v>79.7</v>
      </c>
      <c r="D17" s="49">
        <v>2853</v>
      </c>
      <c r="E17" s="49">
        <v>3581</v>
      </c>
      <c r="F17" s="49">
        <v>84</v>
      </c>
      <c r="G17" s="49">
        <v>86.9</v>
      </c>
      <c r="H17" s="49">
        <v>2159</v>
      </c>
      <c r="I17" s="49">
        <v>2484</v>
      </c>
      <c r="J17" s="49">
        <v>10403</v>
      </c>
      <c r="K17" s="49">
        <v>11893</v>
      </c>
      <c r="L17" s="49">
        <v>24249739</v>
      </c>
      <c r="M17" s="49">
        <v>2039</v>
      </c>
      <c r="N17" s="49">
        <v>70</v>
      </c>
      <c r="O17" s="49">
        <v>70.2</v>
      </c>
      <c r="P17" s="49">
        <v>1238</v>
      </c>
      <c r="Q17" s="49">
        <v>1763</v>
      </c>
      <c r="R17" s="49">
        <v>2007</v>
      </c>
      <c r="S17" s="48"/>
      <c r="T17" s="50">
        <v>39720.59234953704</v>
      </c>
      <c r="U17" s="50">
        <v>39720.59234953704</v>
      </c>
    </row>
    <row r="18" spans="1:21" ht="12.75">
      <c r="A18" s="48" t="s">
        <v>303</v>
      </c>
      <c r="B18" s="49">
        <v>81</v>
      </c>
      <c r="C18" s="49">
        <v>88.2</v>
      </c>
      <c r="D18" s="49">
        <v>657</v>
      </c>
      <c r="E18" s="49">
        <v>745</v>
      </c>
      <c r="F18" s="49">
        <v>88.5</v>
      </c>
      <c r="G18" s="49">
        <v>90.3</v>
      </c>
      <c r="H18" s="49">
        <v>874</v>
      </c>
      <c r="I18" s="49">
        <v>968</v>
      </c>
      <c r="J18" s="49">
        <v>12000</v>
      </c>
      <c r="K18" s="49">
        <v>12960</v>
      </c>
      <c r="L18" s="49">
        <v>10912379</v>
      </c>
      <c r="M18" s="49">
        <v>842</v>
      </c>
      <c r="N18" s="48"/>
      <c r="O18" s="48"/>
      <c r="P18" s="48"/>
      <c r="Q18" s="48"/>
      <c r="R18" s="49">
        <v>2007</v>
      </c>
      <c r="S18" s="48"/>
      <c r="T18" s="50">
        <v>39721.91505787037</v>
      </c>
      <c r="U18" s="50">
        <v>39721.91505787037</v>
      </c>
    </row>
    <row r="19" spans="1:21" ht="12.75">
      <c r="A19" s="48" t="s">
        <v>304</v>
      </c>
      <c r="B19" s="49">
        <v>83</v>
      </c>
      <c r="C19" s="49">
        <v>89.4</v>
      </c>
      <c r="D19" s="49">
        <v>1899</v>
      </c>
      <c r="E19" s="49">
        <v>2124</v>
      </c>
      <c r="F19" s="49">
        <v>85</v>
      </c>
      <c r="G19" s="49">
        <v>91.7</v>
      </c>
      <c r="H19" s="49">
        <v>2751</v>
      </c>
      <c r="I19" s="49">
        <v>2999</v>
      </c>
      <c r="J19" s="49">
        <v>11000</v>
      </c>
      <c r="K19" s="49">
        <v>15928</v>
      </c>
      <c r="L19" s="49">
        <v>41045390</v>
      </c>
      <c r="M19" s="49">
        <v>2577</v>
      </c>
      <c r="N19" s="70" t="s">
        <v>421</v>
      </c>
      <c r="O19" s="48"/>
      <c r="P19" s="48"/>
      <c r="Q19" s="48"/>
      <c r="R19" s="49">
        <v>2007</v>
      </c>
      <c r="S19" s="48"/>
      <c r="T19" s="50">
        <v>39707.43914351852</v>
      </c>
      <c r="U19" s="50">
        <v>39707.43914351852</v>
      </c>
    </row>
    <row r="20" spans="1:21" ht="12.75">
      <c r="A20" s="48" t="s">
        <v>305</v>
      </c>
      <c r="B20" s="49">
        <v>70</v>
      </c>
      <c r="C20" s="49">
        <v>67.7</v>
      </c>
      <c r="D20" s="49">
        <v>49598</v>
      </c>
      <c r="E20" s="49">
        <v>73258</v>
      </c>
      <c r="F20" s="49">
        <v>70</v>
      </c>
      <c r="G20" s="49">
        <v>81.3</v>
      </c>
      <c r="H20" s="49">
        <v>28892</v>
      </c>
      <c r="I20" s="49">
        <v>35558</v>
      </c>
      <c r="J20" s="49">
        <v>11800</v>
      </c>
      <c r="K20" s="49">
        <v>12537</v>
      </c>
      <c r="L20" s="49">
        <v>361373205</v>
      </c>
      <c r="M20" s="49">
        <v>28824</v>
      </c>
      <c r="N20" s="70" t="s">
        <v>421</v>
      </c>
      <c r="O20" s="48"/>
      <c r="P20" s="48"/>
      <c r="Q20" s="48"/>
      <c r="R20" s="49">
        <v>2007</v>
      </c>
      <c r="S20" s="48"/>
      <c r="T20" s="50">
        <v>39721.66621527778</v>
      </c>
      <c r="U20" s="50">
        <v>39721.66621527778</v>
      </c>
    </row>
    <row r="21" spans="1:21" ht="12.75">
      <c r="A21" s="48" t="s">
        <v>306</v>
      </c>
      <c r="B21" s="49">
        <v>81</v>
      </c>
      <c r="C21" s="49">
        <v>82.9</v>
      </c>
      <c r="D21" s="49">
        <v>1089</v>
      </c>
      <c r="E21" s="49">
        <v>1314</v>
      </c>
      <c r="F21" s="49">
        <v>80</v>
      </c>
      <c r="G21" s="49">
        <v>83.6</v>
      </c>
      <c r="H21" s="49">
        <v>1204</v>
      </c>
      <c r="I21" s="49">
        <v>1441</v>
      </c>
      <c r="J21" s="49">
        <v>10900</v>
      </c>
      <c r="K21" s="49">
        <v>10666</v>
      </c>
      <c r="L21" s="49">
        <v>11039112</v>
      </c>
      <c r="M21" s="49">
        <v>1035</v>
      </c>
      <c r="N21" s="49">
        <v>70</v>
      </c>
      <c r="O21" s="49">
        <v>77.5</v>
      </c>
      <c r="P21" s="49">
        <v>940</v>
      </c>
      <c r="Q21" s="49">
        <v>1213</v>
      </c>
      <c r="R21" s="49">
        <v>2007</v>
      </c>
      <c r="S21" s="48"/>
      <c r="T21" s="50">
        <v>39714.3371875</v>
      </c>
      <c r="U21" s="50">
        <v>39714.3371875</v>
      </c>
    </row>
    <row r="22" spans="1:21" ht="12.75">
      <c r="A22" s="48" t="s">
        <v>307</v>
      </c>
      <c r="B22" s="49">
        <v>89</v>
      </c>
      <c r="C22" s="49">
        <v>83.2</v>
      </c>
      <c r="D22" s="49">
        <v>875</v>
      </c>
      <c r="E22" s="49">
        <v>1052</v>
      </c>
      <c r="F22" s="49">
        <v>87</v>
      </c>
      <c r="G22" s="49">
        <v>81.8</v>
      </c>
      <c r="H22" s="49">
        <v>1023</v>
      </c>
      <c r="I22" s="49">
        <v>1251</v>
      </c>
      <c r="J22" s="49">
        <v>12600</v>
      </c>
      <c r="K22" s="49">
        <v>12245</v>
      </c>
      <c r="L22" s="49">
        <v>11852905</v>
      </c>
      <c r="M22" s="49">
        <v>968</v>
      </c>
      <c r="N22" s="48"/>
      <c r="O22" s="48"/>
      <c r="P22" s="48"/>
      <c r="Q22" s="48"/>
      <c r="R22" s="49">
        <v>2007</v>
      </c>
      <c r="S22" s="48"/>
      <c r="T22" s="50">
        <v>39716.412523148145</v>
      </c>
      <c r="U22" s="50">
        <v>39716.412523148145</v>
      </c>
    </row>
    <row r="23" spans="1:21" ht="12.75">
      <c r="A23" s="48" t="s">
        <v>308</v>
      </c>
      <c r="B23" s="49">
        <v>86</v>
      </c>
      <c r="C23" s="49">
        <v>79.9</v>
      </c>
      <c r="D23" s="49">
        <v>199</v>
      </c>
      <c r="E23" s="49">
        <v>249</v>
      </c>
      <c r="F23" s="49">
        <v>85</v>
      </c>
      <c r="G23" s="49">
        <v>82.8</v>
      </c>
      <c r="H23" s="49">
        <v>269</v>
      </c>
      <c r="I23" s="49">
        <v>325</v>
      </c>
      <c r="J23" s="49">
        <v>9800</v>
      </c>
      <c r="K23" s="49">
        <v>9989</v>
      </c>
      <c r="L23" s="49">
        <v>2597241</v>
      </c>
      <c r="M23" s="49">
        <v>260</v>
      </c>
      <c r="N23" s="49">
        <v>67</v>
      </c>
      <c r="O23" s="49">
        <v>60.4</v>
      </c>
      <c r="P23" s="49">
        <v>125</v>
      </c>
      <c r="Q23" s="49">
        <v>207</v>
      </c>
      <c r="R23" s="49">
        <v>2007</v>
      </c>
      <c r="S23" s="48"/>
      <c r="T23" s="50">
        <v>39721.38447916666</v>
      </c>
      <c r="U23" s="50">
        <v>39721.38447916666</v>
      </c>
    </row>
    <row r="24" spans="1:21" ht="12.75">
      <c r="A24" s="48" t="s">
        <v>309</v>
      </c>
      <c r="B24" s="49">
        <v>87</v>
      </c>
      <c r="C24" s="49">
        <v>86.1</v>
      </c>
      <c r="D24" s="49">
        <v>4549</v>
      </c>
      <c r="E24" s="49">
        <v>5283</v>
      </c>
      <c r="F24" s="49">
        <v>84</v>
      </c>
      <c r="G24" s="49">
        <v>83.7</v>
      </c>
      <c r="H24" s="49">
        <v>4608</v>
      </c>
      <c r="I24" s="49">
        <v>5508</v>
      </c>
      <c r="J24" s="49">
        <v>10000</v>
      </c>
      <c r="K24" s="49">
        <v>10099</v>
      </c>
      <c r="L24" s="49">
        <v>38475826</v>
      </c>
      <c r="M24" s="49">
        <v>3810</v>
      </c>
      <c r="N24" s="49">
        <v>82</v>
      </c>
      <c r="O24" s="49">
        <v>83.1</v>
      </c>
      <c r="P24" s="49">
        <v>2753</v>
      </c>
      <c r="Q24" s="49">
        <v>3311</v>
      </c>
      <c r="R24" s="49">
        <v>2007</v>
      </c>
      <c r="S24" s="48"/>
      <c r="T24" s="50">
        <v>39717.319560185184</v>
      </c>
      <c r="U24" s="50">
        <v>39717.319560185184</v>
      </c>
    </row>
    <row r="25" spans="1:21" ht="12.75">
      <c r="A25" s="48" t="s">
        <v>310</v>
      </c>
      <c r="B25" s="49">
        <v>84</v>
      </c>
      <c r="C25" s="49">
        <v>88.8</v>
      </c>
      <c r="D25" s="49">
        <v>903</v>
      </c>
      <c r="E25" s="49">
        <v>1017</v>
      </c>
      <c r="F25" s="49">
        <v>81</v>
      </c>
      <c r="G25" s="49">
        <v>84.9</v>
      </c>
      <c r="H25" s="49">
        <v>1148</v>
      </c>
      <c r="I25" s="49">
        <v>1352</v>
      </c>
      <c r="J25" s="49">
        <v>11087</v>
      </c>
      <c r="K25" s="49">
        <v>12466</v>
      </c>
      <c r="L25" s="49">
        <v>13987313</v>
      </c>
      <c r="M25" s="49">
        <v>1122</v>
      </c>
      <c r="N25" s="49">
        <v>65</v>
      </c>
      <c r="O25" s="49">
        <v>85.3</v>
      </c>
      <c r="P25" s="49">
        <v>632</v>
      </c>
      <c r="Q25" s="49">
        <v>741</v>
      </c>
      <c r="R25" s="49">
        <v>2007</v>
      </c>
      <c r="S25" s="48"/>
      <c r="T25" s="50">
        <v>39710.440254629626</v>
      </c>
      <c r="U25" s="50">
        <v>39710.440254629626</v>
      </c>
    </row>
    <row r="26" spans="1:21" ht="12.75">
      <c r="A26" s="48" t="s">
        <v>311</v>
      </c>
      <c r="B26" s="49">
        <v>84</v>
      </c>
      <c r="C26" s="49">
        <v>84.7</v>
      </c>
      <c r="D26" s="49">
        <v>2671</v>
      </c>
      <c r="E26" s="49">
        <v>3155</v>
      </c>
      <c r="F26" s="49">
        <v>82</v>
      </c>
      <c r="G26" s="49">
        <v>86.3</v>
      </c>
      <c r="H26" s="49">
        <v>2880</v>
      </c>
      <c r="I26" s="49">
        <v>3337</v>
      </c>
      <c r="J26" s="49">
        <v>9362</v>
      </c>
      <c r="K26" s="49">
        <v>10466</v>
      </c>
      <c r="L26" s="49">
        <v>25967237</v>
      </c>
      <c r="M26" s="49">
        <v>2481</v>
      </c>
      <c r="N26" s="48"/>
      <c r="O26" s="48"/>
      <c r="P26" s="48"/>
      <c r="Q26" s="48"/>
      <c r="R26" s="49">
        <v>2007</v>
      </c>
      <c r="S26" s="48"/>
      <c r="T26" s="50">
        <v>39722.42621527778</v>
      </c>
      <c r="U26" s="50">
        <v>39722.42621527778</v>
      </c>
    </row>
    <row r="27" spans="1:21" ht="12.75">
      <c r="A27" s="48" t="s">
        <v>335</v>
      </c>
      <c r="B27" s="49">
        <v>77</v>
      </c>
      <c r="C27" s="49">
        <v>63.5</v>
      </c>
      <c r="D27" s="49">
        <v>24442</v>
      </c>
      <c r="E27" s="49">
        <v>38467</v>
      </c>
      <c r="F27" s="49">
        <v>81</v>
      </c>
      <c r="G27" s="49">
        <v>79.7</v>
      </c>
      <c r="H27" s="49">
        <v>25717</v>
      </c>
      <c r="I27" s="49">
        <v>32248</v>
      </c>
      <c r="J27" s="49">
        <v>9000</v>
      </c>
      <c r="K27" s="49">
        <v>9818</v>
      </c>
      <c r="L27" s="49">
        <v>247432848</v>
      </c>
      <c r="M27" s="49">
        <v>25201</v>
      </c>
      <c r="N27" s="70" t="s">
        <v>421</v>
      </c>
      <c r="O27" s="48"/>
      <c r="P27" s="48"/>
      <c r="Q27" s="48"/>
      <c r="R27" s="49">
        <v>2007</v>
      </c>
      <c r="S27" s="48"/>
      <c r="T27" s="50">
        <v>39721.61025462963</v>
      </c>
      <c r="U27" s="50">
        <v>39721.61025462963</v>
      </c>
    </row>
    <row r="28" spans="1:21" ht="12.75">
      <c r="A28" s="48" t="s">
        <v>312</v>
      </c>
      <c r="B28" s="49">
        <v>87</v>
      </c>
      <c r="C28" s="49">
        <v>88.1</v>
      </c>
      <c r="D28" s="49">
        <v>193</v>
      </c>
      <c r="E28" s="49">
        <v>219</v>
      </c>
      <c r="F28" s="49">
        <v>87</v>
      </c>
      <c r="G28" s="49">
        <v>89.6</v>
      </c>
      <c r="H28" s="49">
        <v>241</v>
      </c>
      <c r="I28" s="49">
        <v>269</v>
      </c>
      <c r="J28" s="49">
        <v>11600</v>
      </c>
      <c r="K28" s="49">
        <v>13825</v>
      </c>
      <c r="L28" s="49">
        <v>3165827</v>
      </c>
      <c r="M28" s="49">
        <v>229</v>
      </c>
      <c r="N28" s="70" t="s">
        <v>421</v>
      </c>
      <c r="O28" s="48"/>
      <c r="P28" s="48"/>
      <c r="Q28" s="48"/>
      <c r="R28" s="49">
        <v>2007</v>
      </c>
      <c r="S28" s="48"/>
      <c r="T28" s="50">
        <v>39713.6328587963</v>
      </c>
      <c r="U28" s="50">
        <v>39713.6328587963</v>
      </c>
    </row>
    <row r="29" spans="1:21" ht="12.75">
      <c r="A29" s="48" t="s">
        <v>313</v>
      </c>
      <c r="B29" s="49">
        <v>78</v>
      </c>
      <c r="C29" s="49">
        <v>76.6</v>
      </c>
      <c r="D29" s="49">
        <v>1938</v>
      </c>
      <c r="E29" s="49">
        <v>2529</v>
      </c>
      <c r="F29" s="49">
        <v>84</v>
      </c>
      <c r="G29" s="49">
        <v>85.8</v>
      </c>
      <c r="H29" s="49">
        <v>3338</v>
      </c>
      <c r="I29" s="49">
        <v>3891</v>
      </c>
      <c r="J29" s="49">
        <v>10200</v>
      </c>
      <c r="K29" s="49">
        <v>11634</v>
      </c>
      <c r="L29" s="49">
        <v>37914744</v>
      </c>
      <c r="M29" s="49">
        <v>3259</v>
      </c>
      <c r="N29" s="70" t="s">
        <v>421</v>
      </c>
      <c r="O29" s="48"/>
      <c r="P29" s="48"/>
      <c r="Q29" s="48"/>
      <c r="R29" s="49">
        <v>2007</v>
      </c>
      <c r="S29" s="48"/>
      <c r="T29" s="50">
        <v>39702.46414351852</v>
      </c>
      <c r="U29" s="50">
        <v>39702.46414351852</v>
      </c>
    </row>
    <row r="30" spans="1:21" ht="12.75">
      <c r="A30" s="48" t="s">
        <v>314</v>
      </c>
      <c r="B30" s="49">
        <v>76</v>
      </c>
      <c r="C30" s="49">
        <v>74.8</v>
      </c>
      <c r="D30" s="49">
        <v>300</v>
      </c>
      <c r="E30" s="49">
        <v>401</v>
      </c>
      <c r="F30" s="49">
        <v>82.5</v>
      </c>
      <c r="G30" s="49">
        <v>81.9</v>
      </c>
      <c r="H30" s="49">
        <v>272</v>
      </c>
      <c r="I30" s="49">
        <v>332</v>
      </c>
      <c r="J30" s="49">
        <v>9300</v>
      </c>
      <c r="K30" s="49">
        <v>10499</v>
      </c>
      <c r="L30" s="49">
        <v>2824259</v>
      </c>
      <c r="M30" s="49">
        <v>269</v>
      </c>
      <c r="N30" s="70" t="s">
        <v>421</v>
      </c>
      <c r="O30" s="48"/>
      <c r="P30" s="48"/>
      <c r="Q30" s="48"/>
      <c r="R30" s="49">
        <v>2007</v>
      </c>
      <c r="S30" s="48"/>
      <c r="T30" s="50">
        <v>39722.396678240744</v>
      </c>
      <c r="U30" s="50">
        <v>39722.396678240744</v>
      </c>
    </row>
    <row r="31" spans="1:21" ht="12.75">
      <c r="A31" s="48" t="s">
        <v>315</v>
      </c>
      <c r="B31" s="49">
        <v>86</v>
      </c>
      <c r="C31" s="49">
        <v>82.3</v>
      </c>
      <c r="D31" s="49">
        <v>200</v>
      </c>
      <c r="E31" s="49">
        <v>243</v>
      </c>
      <c r="F31" s="49">
        <v>87</v>
      </c>
      <c r="G31" s="49">
        <v>89</v>
      </c>
      <c r="H31" s="49">
        <v>307</v>
      </c>
      <c r="I31" s="49">
        <v>345</v>
      </c>
      <c r="J31" s="49">
        <v>10036</v>
      </c>
      <c r="K31" s="49">
        <v>10582</v>
      </c>
      <c r="L31" s="49">
        <v>2931136</v>
      </c>
      <c r="M31" s="49">
        <v>277</v>
      </c>
      <c r="N31" s="49">
        <v>67</v>
      </c>
      <c r="O31" s="49">
        <v>75.6</v>
      </c>
      <c r="P31" s="49">
        <v>257</v>
      </c>
      <c r="Q31" s="49">
        <v>340</v>
      </c>
      <c r="R31" s="49">
        <v>2007</v>
      </c>
      <c r="S31" s="48"/>
      <c r="T31" s="50">
        <v>39714.39895833333</v>
      </c>
      <c r="U31" s="50">
        <v>39714.39895833333</v>
      </c>
    </row>
    <row r="32" spans="1:21" ht="12.75">
      <c r="A32" s="48" t="s">
        <v>316</v>
      </c>
      <c r="B32" s="49">
        <v>80</v>
      </c>
      <c r="C32" s="49">
        <v>78.3</v>
      </c>
      <c r="D32" s="49">
        <v>246</v>
      </c>
      <c r="E32" s="49">
        <v>314</v>
      </c>
      <c r="F32" s="49">
        <v>88</v>
      </c>
      <c r="G32" s="49">
        <v>83</v>
      </c>
      <c r="H32" s="49">
        <v>263</v>
      </c>
      <c r="I32" s="49">
        <v>317</v>
      </c>
      <c r="J32" s="49">
        <v>11200</v>
      </c>
      <c r="K32" s="49">
        <v>9211</v>
      </c>
      <c r="L32" s="49">
        <v>2422477</v>
      </c>
      <c r="M32" s="49">
        <v>263</v>
      </c>
      <c r="N32" s="49">
        <v>70</v>
      </c>
      <c r="O32" s="49">
        <v>75.1</v>
      </c>
      <c r="P32" s="49">
        <v>220</v>
      </c>
      <c r="Q32" s="49">
        <v>293</v>
      </c>
      <c r="R32" s="49">
        <v>2007</v>
      </c>
      <c r="S32" s="48"/>
      <c r="T32" s="50">
        <v>39717.53166666667</v>
      </c>
      <c r="U32" s="50">
        <v>39717.53166666667</v>
      </c>
    </row>
    <row r="33" spans="1:21" ht="12.75">
      <c r="A33" s="48" t="s">
        <v>317</v>
      </c>
      <c r="B33" s="49">
        <v>83</v>
      </c>
      <c r="C33" s="49">
        <v>85.4</v>
      </c>
      <c r="D33" s="49">
        <v>2484</v>
      </c>
      <c r="E33" s="49">
        <v>2908</v>
      </c>
      <c r="F33" s="49">
        <v>86</v>
      </c>
      <c r="G33" s="49">
        <v>85.1</v>
      </c>
      <c r="H33" s="49">
        <v>2274</v>
      </c>
      <c r="I33" s="49">
        <v>2672</v>
      </c>
      <c r="J33" s="49">
        <v>11900</v>
      </c>
      <c r="K33" s="49">
        <v>12177</v>
      </c>
      <c r="L33" s="49">
        <v>25547846</v>
      </c>
      <c r="M33" s="49">
        <v>2098</v>
      </c>
      <c r="N33" s="49">
        <v>59</v>
      </c>
      <c r="O33" s="49">
        <v>65.3</v>
      </c>
      <c r="P33" s="49">
        <v>1467</v>
      </c>
      <c r="Q33" s="49">
        <v>2245</v>
      </c>
      <c r="R33" s="49">
        <v>2007</v>
      </c>
      <c r="S33" s="48"/>
      <c r="T33" s="50">
        <v>39703.558020833334</v>
      </c>
      <c r="U33" s="50">
        <v>39703.558020833334</v>
      </c>
    </row>
    <row r="34" spans="1:21" ht="12.75">
      <c r="A34" s="48" t="s">
        <v>318</v>
      </c>
      <c r="B34" s="49">
        <v>82</v>
      </c>
      <c r="C34" s="49">
        <v>84.1</v>
      </c>
      <c r="D34" s="49">
        <v>713</v>
      </c>
      <c r="E34" s="49">
        <v>848</v>
      </c>
      <c r="F34" s="49">
        <v>88</v>
      </c>
      <c r="G34" s="49">
        <v>90.1</v>
      </c>
      <c r="H34" s="49">
        <v>1046</v>
      </c>
      <c r="I34" s="49">
        <v>1161</v>
      </c>
      <c r="J34" s="49">
        <v>11100</v>
      </c>
      <c r="K34" s="49">
        <v>11877</v>
      </c>
      <c r="L34" s="49">
        <v>10653478</v>
      </c>
      <c r="M34" s="49">
        <v>897</v>
      </c>
      <c r="N34" s="49">
        <v>68</v>
      </c>
      <c r="O34" s="49">
        <v>70.8</v>
      </c>
      <c r="P34" s="49">
        <v>707</v>
      </c>
      <c r="Q34" s="49">
        <v>998</v>
      </c>
      <c r="R34" s="49">
        <v>2007</v>
      </c>
      <c r="S34" s="48"/>
      <c r="T34" s="50">
        <v>39723.552511574075</v>
      </c>
      <c r="U34" s="50">
        <v>39723.552511574075</v>
      </c>
    </row>
    <row r="35" spans="1:21" ht="12.75">
      <c r="A35" s="48" t="s">
        <v>319</v>
      </c>
      <c r="B35" s="49">
        <v>77</v>
      </c>
      <c r="C35" s="49">
        <v>78.8</v>
      </c>
      <c r="D35" s="49">
        <v>575</v>
      </c>
      <c r="E35" s="49">
        <v>730</v>
      </c>
      <c r="F35" s="49">
        <v>77</v>
      </c>
      <c r="G35" s="49">
        <v>80.3</v>
      </c>
      <c r="H35" s="49">
        <v>686</v>
      </c>
      <c r="I35" s="49">
        <v>854</v>
      </c>
      <c r="J35" s="49">
        <v>10500</v>
      </c>
      <c r="K35" s="49">
        <v>11934</v>
      </c>
      <c r="L35" s="49">
        <v>8186920</v>
      </c>
      <c r="M35" s="49">
        <v>686</v>
      </c>
      <c r="N35" s="48"/>
      <c r="O35" s="48"/>
      <c r="P35" s="48"/>
      <c r="Q35" s="48"/>
      <c r="R35" s="49">
        <v>2007</v>
      </c>
      <c r="S35" s="48"/>
      <c r="T35" s="50">
        <v>39720.71983796296</v>
      </c>
      <c r="U35" s="50">
        <v>39720.71983796296</v>
      </c>
    </row>
    <row r="36" spans="1:21" ht="12.75">
      <c r="A36" s="48" t="s">
        <v>320</v>
      </c>
      <c r="B36" s="49">
        <v>60</v>
      </c>
      <c r="C36" s="49">
        <v>66.9</v>
      </c>
      <c r="D36" s="49">
        <v>210049</v>
      </c>
      <c r="E36" s="49">
        <v>314173</v>
      </c>
      <c r="F36" s="49">
        <v>81</v>
      </c>
      <c r="G36" s="49">
        <v>84</v>
      </c>
      <c r="H36" s="49">
        <v>127595</v>
      </c>
      <c r="I36" s="49">
        <v>151989</v>
      </c>
      <c r="J36" s="49">
        <v>12500</v>
      </c>
      <c r="K36" s="49">
        <v>15368</v>
      </c>
      <c r="L36" s="49">
        <v>1957991390</v>
      </c>
      <c r="M36" s="49">
        <v>127407</v>
      </c>
      <c r="N36" s="48"/>
      <c r="O36" s="48"/>
      <c r="P36" s="48"/>
      <c r="Q36" s="48"/>
      <c r="R36" s="49">
        <v>2007</v>
      </c>
      <c r="S36" s="48"/>
      <c r="T36" s="50">
        <v>39708.66976851852</v>
      </c>
      <c r="U36" s="50">
        <v>39708.66976851852</v>
      </c>
    </row>
    <row r="37" spans="1:21" ht="12.75">
      <c r="A37" s="48" t="s">
        <v>321</v>
      </c>
      <c r="B37" s="49">
        <v>77</v>
      </c>
      <c r="C37" s="49">
        <v>78.5</v>
      </c>
      <c r="D37" s="49">
        <v>4794</v>
      </c>
      <c r="E37" s="49">
        <v>6107</v>
      </c>
      <c r="F37" s="49">
        <v>86</v>
      </c>
      <c r="G37" s="49">
        <v>86.2</v>
      </c>
      <c r="H37" s="49">
        <v>6413</v>
      </c>
      <c r="I37" s="49">
        <v>7436</v>
      </c>
      <c r="J37" s="49">
        <v>14000</v>
      </c>
      <c r="K37" s="49">
        <v>15040</v>
      </c>
      <c r="L37" s="49">
        <v>55875189</v>
      </c>
      <c r="M37" s="49">
        <v>3715</v>
      </c>
      <c r="N37" s="48"/>
      <c r="O37" s="48"/>
      <c r="P37" s="48"/>
      <c r="Q37" s="48"/>
      <c r="R37" s="49">
        <v>2007</v>
      </c>
      <c r="S37" s="48"/>
      <c r="T37" s="50">
        <v>39721.42049768518</v>
      </c>
      <c r="U37" s="50">
        <v>39721.42049768518</v>
      </c>
    </row>
    <row r="38" spans="1:21" ht="12.75">
      <c r="A38" s="48" t="s">
        <v>336</v>
      </c>
      <c r="B38" s="49">
        <v>70</v>
      </c>
      <c r="C38" s="49">
        <v>69.6</v>
      </c>
      <c r="D38" s="49">
        <v>29400</v>
      </c>
      <c r="E38" s="49">
        <v>42247</v>
      </c>
      <c r="F38" s="49">
        <v>82</v>
      </c>
      <c r="G38" s="49">
        <v>81.9</v>
      </c>
      <c r="H38" s="49">
        <v>12134</v>
      </c>
      <c r="I38" s="49">
        <v>14815</v>
      </c>
      <c r="J38" s="49">
        <v>10900</v>
      </c>
      <c r="K38" s="49">
        <v>11376</v>
      </c>
      <c r="L38" s="49">
        <v>136794223</v>
      </c>
      <c r="M38" s="49">
        <v>12025</v>
      </c>
      <c r="N38" s="70" t="s">
        <v>421</v>
      </c>
      <c r="O38" s="48"/>
      <c r="P38" s="48"/>
      <c r="Q38" s="48"/>
      <c r="R38" s="49">
        <v>2007</v>
      </c>
      <c r="S38" s="48"/>
      <c r="T38" s="50">
        <v>39722.46087962963</v>
      </c>
      <c r="U38" s="50">
        <v>39722.46087962963</v>
      </c>
    </row>
    <row r="39" spans="1:21" ht="12.75">
      <c r="A39" s="48" t="s">
        <v>322</v>
      </c>
      <c r="B39" s="49">
        <v>85</v>
      </c>
      <c r="C39" s="49">
        <v>87.8</v>
      </c>
      <c r="D39" s="49">
        <v>1553</v>
      </c>
      <c r="E39" s="49">
        <v>1768</v>
      </c>
      <c r="F39" s="49">
        <v>83</v>
      </c>
      <c r="G39" s="49">
        <v>87</v>
      </c>
      <c r="H39" s="49">
        <v>1740</v>
      </c>
      <c r="I39" s="49">
        <v>2001</v>
      </c>
      <c r="J39" s="49">
        <v>10000</v>
      </c>
      <c r="K39" s="49">
        <v>10704</v>
      </c>
      <c r="L39" s="49">
        <v>17254580</v>
      </c>
      <c r="M39" s="49">
        <v>1612</v>
      </c>
      <c r="N39" s="48"/>
      <c r="O39" s="48"/>
      <c r="P39" s="48"/>
      <c r="Q39" s="48"/>
      <c r="R39" s="49">
        <v>2007</v>
      </c>
      <c r="S39" s="48"/>
      <c r="T39" s="50">
        <v>39702.830358796295</v>
      </c>
      <c r="U39" s="50">
        <v>39702.830358796295</v>
      </c>
    </row>
    <row r="40" spans="1:21" ht="12.75">
      <c r="A40" s="48" t="s">
        <v>337</v>
      </c>
      <c r="B40" s="49">
        <v>84</v>
      </c>
      <c r="C40" s="49">
        <v>79.4</v>
      </c>
      <c r="D40" s="49">
        <v>2379</v>
      </c>
      <c r="E40" s="49">
        <v>2998</v>
      </c>
      <c r="F40" s="49">
        <v>86</v>
      </c>
      <c r="G40" s="49">
        <v>82.8</v>
      </c>
      <c r="H40" s="49">
        <v>2410</v>
      </c>
      <c r="I40" s="49">
        <v>2911</v>
      </c>
      <c r="J40" s="49">
        <v>13500</v>
      </c>
      <c r="K40" s="49">
        <v>12469</v>
      </c>
      <c r="L40" s="49">
        <v>30049091</v>
      </c>
      <c r="M40" s="49">
        <v>2410</v>
      </c>
      <c r="N40" s="48"/>
      <c r="O40" s="48"/>
      <c r="P40" s="48"/>
      <c r="Q40" s="48"/>
      <c r="R40" s="49">
        <v>2007</v>
      </c>
      <c r="S40" s="48"/>
      <c r="T40" s="50">
        <v>39721.60820601852</v>
      </c>
      <c r="U40" s="50">
        <v>39721.60820601852</v>
      </c>
    </row>
    <row r="41" spans="1:21" ht="12.75">
      <c r="A41" s="48" t="s">
        <v>323</v>
      </c>
      <c r="B41" s="49">
        <v>82</v>
      </c>
      <c r="C41" s="49">
        <v>76.9</v>
      </c>
      <c r="D41" s="49">
        <v>2395</v>
      </c>
      <c r="E41" s="49">
        <v>3116</v>
      </c>
      <c r="F41" s="49">
        <v>89</v>
      </c>
      <c r="G41" s="49">
        <v>92.5</v>
      </c>
      <c r="H41" s="49">
        <v>2797</v>
      </c>
      <c r="I41" s="49">
        <v>3025</v>
      </c>
      <c r="J41" s="49">
        <v>6100</v>
      </c>
      <c r="K41" s="49">
        <v>6898</v>
      </c>
      <c r="L41" s="49">
        <v>9201547</v>
      </c>
      <c r="M41" s="49">
        <v>1334</v>
      </c>
      <c r="N41" s="49">
        <v>71</v>
      </c>
      <c r="O41" s="49">
        <v>75.3</v>
      </c>
      <c r="P41" s="49">
        <v>903</v>
      </c>
      <c r="Q41" s="49">
        <v>1199</v>
      </c>
      <c r="R41" s="49">
        <v>2007</v>
      </c>
      <c r="S41" s="48"/>
      <c r="T41" s="50">
        <v>39716.61934027778</v>
      </c>
      <c r="U41" s="50">
        <v>39716.61934027778</v>
      </c>
    </row>
    <row r="42" spans="1:21" ht="12.75">
      <c r="A42" s="48" t="s">
        <v>324</v>
      </c>
      <c r="B42" s="49">
        <v>82</v>
      </c>
      <c r="C42" s="49">
        <v>78.4</v>
      </c>
      <c r="D42" s="49">
        <v>298</v>
      </c>
      <c r="E42" s="49">
        <v>380</v>
      </c>
      <c r="F42" s="49">
        <v>84</v>
      </c>
      <c r="G42" s="49">
        <v>85.8</v>
      </c>
      <c r="H42" s="49">
        <v>430</v>
      </c>
      <c r="I42" s="49">
        <v>501</v>
      </c>
      <c r="J42" s="49">
        <v>11030</v>
      </c>
      <c r="K42" s="49">
        <v>12507</v>
      </c>
      <c r="L42" s="49">
        <v>5340370</v>
      </c>
      <c r="M42" s="49">
        <v>427</v>
      </c>
      <c r="N42" s="49">
        <v>69</v>
      </c>
      <c r="O42" s="49">
        <v>67.3</v>
      </c>
      <c r="P42" s="49">
        <v>165</v>
      </c>
      <c r="Q42" s="49">
        <v>245</v>
      </c>
      <c r="R42" s="49">
        <v>2007</v>
      </c>
      <c r="S42" s="48"/>
      <c r="T42" s="50">
        <v>39709.61111111111</v>
      </c>
      <c r="U42" s="50">
        <v>39709.61111111111</v>
      </c>
    </row>
    <row r="43" spans="1:21" ht="12.75">
      <c r="A43" s="48" t="s">
        <v>338</v>
      </c>
      <c r="B43" s="49">
        <v>82</v>
      </c>
      <c r="C43" s="49">
        <v>79.1</v>
      </c>
      <c r="D43" s="49">
        <v>2720</v>
      </c>
      <c r="E43" s="49">
        <v>3438</v>
      </c>
      <c r="F43" s="49">
        <v>87.6</v>
      </c>
      <c r="G43" s="49">
        <v>87.4</v>
      </c>
      <c r="H43" s="49">
        <v>2915</v>
      </c>
      <c r="I43" s="49">
        <v>3335</v>
      </c>
      <c r="J43" s="49">
        <v>9425</v>
      </c>
      <c r="K43" s="49">
        <v>9416</v>
      </c>
      <c r="L43" s="49">
        <v>24802610</v>
      </c>
      <c r="M43" s="49">
        <v>2634</v>
      </c>
      <c r="N43" s="70" t="s">
        <v>421</v>
      </c>
      <c r="O43" s="48"/>
      <c r="P43" s="48"/>
      <c r="Q43" s="48"/>
      <c r="R43" s="49">
        <v>2007</v>
      </c>
      <c r="S43" s="48"/>
      <c r="T43" s="50">
        <v>39717.38894675926</v>
      </c>
      <c r="U43" s="50">
        <v>39717.38894675926</v>
      </c>
    </row>
    <row r="44" spans="1:21" ht="12.75">
      <c r="A44" s="48" t="s">
        <v>325</v>
      </c>
      <c r="B44" s="49">
        <v>79</v>
      </c>
      <c r="C44" s="49">
        <v>82.9</v>
      </c>
      <c r="D44" s="49">
        <v>368</v>
      </c>
      <c r="E44" s="49">
        <v>444</v>
      </c>
      <c r="F44" s="49">
        <v>84</v>
      </c>
      <c r="G44" s="49">
        <v>86.8</v>
      </c>
      <c r="H44" s="49">
        <v>389</v>
      </c>
      <c r="I44" s="49">
        <v>448</v>
      </c>
      <c r="J44" s="49">
        <v>10500</v>
      </c>
      <c r="K44" s="49">
        <v>10745</v>
      </c>
      <c r="L44" s="49">
        <v>4179776</v>
      </c>
      <c r="M44" s="49">
        <v>389</v>
      </c>
      <c r="N44" s="49">
        <v>75</v>
      </c>
      <c r="O44" s="49">
        <v>60.6</v>
      </c>
      <c r="P44" s="49">
        <v>171</v>
      </c>
      <c r="Q44" s="49">
        <v>282</v>
      </c>
      <c r="R44" s="49">
        <v>2007</v>
      </c>
      <c r="S44" s="48"/>
      <c r="T44" s="50">
        <v>39713.637604166666</v>
      </c>
      <c r="U44" s="50">
        <v>39713.637604166666</v>
      </c>
    </row>
    <row r="45" spans="1:21" ht="12.75">
      <c r="A45" s="48" t="s">
        <v>326</v>
      </c>
      <c r="B45" s="49">
        <v>85</v>
      </c>
      <c r="C45" s="49">
        <v>88.1</v>
      </c>
      <c r="D45" s="49">
        <v>3463</v>
      </c>
      <c r="E45" s="49">
        <v>3930</v>
      </c>
      <c r="F45" s="49">
        <v>86</v>
      </c>
      <c r="G45" s="49">
        <v>87.5</v>
      </c>
      <c r="H45" s="49">
        <v>4766</v>
      </c>
      <c r="I45" s="49">
        <v>5447</v>
      </c>
      <c r="J45" s="49">
        <v>12600</v>
      </c>
      <c r="K45" s="49">
        <v>13137</v>
      </c>
      <c r="L45" s="49">
        <v>59443931</v>
      </c>
      <c r="M45" s="49">
        <v>4525</v>
      </c>
      <c r="N45" s="49">
        <v>70</v>
      </c>
      <c r="O45" s="49">
        <v>79.1</v>
      </c>
      <c r="P45" s="49">
        <v>3546</v>
      </c>
      <c r="Q45" s="49">
        <v>4482</v>
      </c>
      <c r="R45" s="49">
        <v>2007</v>
      </c>
      <c r="S45" s="48"/>
      <c r="T45" s="50">
        <v>39722.63444444445</v>
      </c>
      <c r="U45" s="50">
        <v>39722.63444444445</v>
      </c>
    </row>
    <row r="46" spans="1:21" ht="12.75">
      <c r="A46" s="48" t="s">
        <v>339</v>
      </c>
      <c r="B46" s="49">
        <v>74</v>
      </c>
      <c r="C46" s="49">
        <v>73.2</v>
      </c>
      <c r="D46" s="49">
        <v>14366</v>
      </c>
      <c r="E46" s="49">
        <v>19629</v>
      </c>
      <c r="F46" s="49">
        <v>83</v>
      </c>
      <c r="G46" s="49">
        <v>83.1</v>
      </c>
      <c r="H46" s="49">
        <v>13477</v>
      </c>
      <c r="I46" s="49">
        <v>16220</v>
      </c>
      <c r="J46" s="49">
        <v>11600</v>
      </c>
      <c r="K46" s="49">
        <v>12243</v>
      </c>
      <c r="L46" s="49">
        <v>162339269</v>
      </c>
      <c r="M46" s="49">
        <v>13260</v>
      </c>
      <c r="N46" s="70" t="s">
        <v>421</v>
      </c>
      <c r="O46" s="48"/>
      <c r="P46" s="48"/>
      <c r="Q46" s="48"/>
      <c r="R46" s="49">
        <v>2007</v>
      </c>
      <c r="S46" s="48"/>
      <c r="T46" s="50">
        <v>39721.925474537034</v>
      </c>
      <c r="U46" s="50">
        <v>39721.925474537034</v>
      </c>
    </row>
    <row r="47" spans="1:21" ht="12.75">
      <c r="A47" s="70" t="s">
        <v>405</v>
      </c>
      <c r="B47" s="49">
        <v>68</v>
      </c>
      <c r="C47" s="49">
        <v>72.4</v>
      </c>
      <c r="D47" s="49">
        <v>31565</v>
      </c>
      <c r="E47" s="49">
        <v>43610</v>
      </c>
      <c r="F47" s="49">
        <v>85</v>
      </c>
      <c r="G47" s="49">
        <v>83.1</v>
      </c>
      <c r="H47" s="49">
        <v>54441</v>
      </c>
      <c r="I47" s="49">
        <v>65533</v>
      </c>
      <c r="J47" s="49">
        <v>12200</v>
      </c>
      <c r="K47" s="49">
        <v>12108</v>
      </c>
      <c r="L47" s="49">
        <v>659149399</v>
      </c>
      <c r="M47" s="49">
        <v>54441</v>
      </c>
      <c r="N47" s="70" t="s">
        <v>421</v>
      </c>
      <c r="O47" s="48"/>
      <c r="P47" s="48"/>
      <c r="Q47" s="48"/>
      <c r="R47" s="49"/>
      <c r="S47" s="48"/>
      <c r="T47" s="50"/>
      <c r="U47" s="50"/>
    </row>
    <row r="48" spans="1:21" ht="12.75">
      <c r="A48" s="48" t="s">
        <v>327</v>
      </c>
      <c r="B48" s="49">
        <v>82</v>
      </c>
      <c r="C48" s="49">
        <v>78.3</v>
      </c>
      <c r="D48" s="49">
        <v>1158</v>
      </c>
      <c r="E48" s="49">
        <v>1478</v>
      </c>
      <c r="F48" s="49">
        <v>86</v>
      </c>
      <c r="G48" s="49">
        <v>79</v>
      </c>
      <c r="H48" s="49">
        <v>1810</v>
      </c>
      <c r="I48" s="49">
        <v>2290</v>
      </c>
      <c r="J48" s="49">
        <v>11208</v>
      </c>
      <c r="K48" s="49">
        <v>9924</v>
      </c>
      <c r="L48" s="49">
        <v>17655485</v>
      </c>
      <c r="M48" s="49">
        <v>1779</v>
      </c>
      <c r="N48" s="49">
        <v>63.7</v>
      </c>
      <c r="O48" s="49">
        <v>66.9</v>
      </c>
      <c r="P48" s="49">
        <v>1128</v>
      </c>
      <c r="Q48" s="49">
        <v>1687</v>
      </c>
      <c r="R48" s="49">
        <v>2007</v>
      </c>
      <c r="S48" s="48"/>
      <c r="T48" s="50">
        <v>39722.654710648145</v>
      </c>
      <c r="U48" s="50">
        <v>39722.654710648145</v>
      </c>
    </row>
    <row r="49" spans="1:21" ht="12.75">
      <c r="A49" s="48" t="s">
        <v>332</v>
      </c>
      <c r="B49" s="49">
        <v>54</v>
      </c>
      <c r="C49" s="49">
        <v>43.6</v>
      </c>
      <c r="D49" s="49">
        <v>122</v>
      </c>
      <c r="E49" s="49">
        <v>280</v>
      </c>
      <c r="F49" s="49">
        <v>78</v>
      </c>
      <c r="G49" s="49">
        <v>74.2</v>
      </c>
      <c r="H49" s="49">
        <v>72</v>
      </c>
      <c r="I49" s="49">
        <v>97</v>
      </c>
      <c r="J49" s="49">
        <v>8500</v>
      </c>
      <c r="K49" s="49">
        <v>9995</v>
      </c>
      <c r="L49" s="49">
        <v>719606</v>
      </c>
      <c r="M49" s="49">
        <v>72</v>
      </c>
      <c r="N49" s="48"/>
      <c r="O49" s="48"/>
      <c r="P49" s="48"/>
      <c r="Q49" s="48"/>
      <c r="R49" s="49">
        <v>2007</v>
      </c>
      <c r="S49" s="48"/>
      <c r="T49" s="50">
        <v>39722.3759375</v>
      </c>
      <c r="U49" s="50">
        <v>39722.3759375</v>
      </c>
    </row>
    <row r="50" spans="1:21" ht="12.75">
      <c r="A50" s="48" t="s">
        <v>328</v>
      </c>
      <c r="B50" s="49">
        <v>81</v>
      </c>
      <c r="C50" s="49">
        <v>80.5</v>
      </c>
      <c r="D50" s="49">
        <v>124</v>
      </c>
      <c r="E50" s="49">
        <v>154</v>
      </c>
      <c r="F50" s="49">
        <v>80</v>
      </c>
      <c r="G50" s="49">
        <v>84.3</v>
      </c>
      <c r="H50" s="49">
        <v>140</v>
      </c>
      <c r="I50" s="49">
        <v>166</v>
      </c>
      <c r="J50" s="49">
        <v>11400</v>
      </c>
      <c r="K50" s="49">
        <v>12647</v>
      </c>
      <c r="L50" s="49">
        <v>1770525</v>
      </c>
      <c r="M50" s="49">
        <v>140</v>
      </c>
      <c r="N50" s="49">
        <v>65</v>
      </c>
      <c r="O50" s="49">
        <v>59.6</v>
      </c>
      <c r="P50" s="49">
        <v>96</v>
      </c>
      <c r="Q50" s="49">
        <v>161</v>
      </c>
      <c r="R50" s="49">
        <v>2007</v>
      </c>
      <c r="S50" s="48"/>
      <c r="T50" s="50">
        <v>39703.38155092593</v>
      </c>
      <c r="U50" s="50">
        <v>39703.38155092593</v>
      </c>
    </row>
    <row r="51" spans="1:21" ht="12.75">
      <c r="A51" s="48" t="s">
        <v>329</v>
      </c>
      <c r="B51" s="49">
        <v>82.4</v>
      </c>
      <c r="C51" s="49">
        <v>80.1</v>
      </c>
      <c r="D51" s="49">
        <v>2387</v>
      </c>
      <c r="E51" s="49">
        <v>2980</v>
      </c>
      <c r="F51" s="49">
        <v>85.2</v>
      </c>
      <c r="G51" s="49">
        <v>85.4</v>
      </c>
      <c r="H51" s="49">
        <v>2630</v>
      </c>
      <c r="I51" s="49">
        <v>3081</v>
      </c>
      <c r="J51" s="49">
        <v>12220</v>
      </c>
      <c r="K51" s="49">
        <v>12159</v>
      </c>
      <c r="L51" s="49">
        <v>31856846</v>
      </c>
      <c r="M51" s="49">
        <v>2620</v>
      </c>
      <c r="N51" s="49">
        <v>64</v>
      </c>
      <c r="O51" s="49">
        <v>68.6</v>
      </c>
      <c r="P51" s="49">
        <v>952</v>
      </c>
      <c r="Q51" s="49">
        <v>1388</v>
      </c>
      <c r="R51" s="49">
        <v>2007</v>
      </c>
      <c r="S51" s="48"/>
      <c r="T51" s="50">
        <v>39712.716875</v>
      </c>
      <c r="U51" s="50">
        <v>39712.716875</v>
      </c>
    </row>
    <row r="52" spans="1:21" ht="12.75">
      <c r="A52" s="48" t="s">
        <v>330</v>
      </c>
      <c r="B52" s="49">
        <v>76</v>
      </c>
      <c r="C52" s="49">
        <v>73.1</v>
      </c>
      <c r="D52" s="49">
        <v>1093</v>
      </c>
      <c r="E52" s="49">
        <v>1495</v>
      </c>
      <c r="F52" s="49">
        <v>84</v>
      </c>
      <c r="G52" s="49">
        <v>84.7</v>
      </c>
      <c r="H52" s="49">
        <v>1550</v>
      </c>
      <c r="I52" s="49">
        <v>1830</v>
      </c>
      <c r="J52" s="49">
        <v>9500</v>
      </c>
      <c r="K52" s="49">
        <v>9581</v>
      </c>
      <c r="L52" s="49">
        <v>14572360</v>
      </c>
      <c r="M52" s="49">
        <v>1521</v>
      </c>
      <c r="N52" s="49">
        <v>66.3</v>
      </c>
      <c r="O52" s="49">
        <v>68.6</v>
      </c>
      <c r="P52" s="49">
        <v>868</v>
      </c>
      <c r="Q52" s="49">
        <v>1266</v>
      </c>
      <c r="R52" s="49">
        <v>2007</v>
      </c>
      <c r="S52" s="48"/>
      <c r="T52" s="50">
        <v>39717.477743055555</v>
      </c>
      <c r="U52" s="50">
        <v>39717.477743055555</v>
      </c>
    </row>
    <row r="53" spans="1:21" ht="12.75">
      <c r="A53" s="48" t="s">
        <v>340</v>
      </c>
      <c r="B53" s="49">
        <v>80</v>
      </c>
      <c r="C53" s="49">
        <v>76.8</v>
      </c>
      <c r="D53" s="49">
        <v>679</v>
      </c>
      <c r="E53" s="49">
        <v>884</v>
      </c>
      <c r="F53" s="49">
        <v>83</v>
      </c>
      <c r="G53" s="49">
        <v>87.9</v>
      </c>
      <c r="H53" s="49">
        <v>910</v>
      </c>
      <c r="I53" s="49">
        <v>1035</v>
      </c>
      <c r="J53" s="49">
        <v>9500</v>
      </c>
      <c r="K53" s="49">
        <v>11246</v>
      </c>
      <c r="L53" s="49">
        <v>9053376</v>
      </c>
      <c r="M53" s="49">
        <v>805</v>
      </c>
      <c r="N53" s="48"/>
      <c r="O53" s="48"/>
      <c r="P53" s="48"/>
      <c r="Q53" s="48"/>
      <c r="R53" s="49">
        <v>2007</v>
      </c>
      <c r="S53" s="48"/>
      <c r="T53" s="50">
        <v>39720.69027777778</v>
      </c>
      <c r="U53" s="50">
        <v>39720.69027777778</v>
      </c>
    </row>
    <row r="54" spans="1:21" ht="11.25" customHeight="1">
      <c r="A54" s="48" t="s">
        <v>331</v>
      </c>
      <c r="B54" s="49">
        <v>87</v>
      </c>
      <c r="C54" s="49">
        <v>83.3</v>
      </c>
      <c r="D54" s="49">
        <v>165</v>
      </c>
      <c r="E54" s="49">
        <v>198</v>
      </c>
      <c r="F54" s="49">
        <v>88</v>
      </c>
      <c r="G54" s="49">
        <v>91.9</v>
      </c>
      <c r="H54" s="49">
        <v>237</v>
      </c>
      <c r="I54" s="49">
        <v>258</v>
      </c>
      <c r="J54" s="49">
        <v>12350</v>
      </c>
      <c r="K54" s="49">
        <v>12907</v>
      </c>
      <c r="L54" s="49">
        <v>2723458</v>
      </c>
      <c r="M54" s="49">
        <v>211</v>
      </c>
      <c r="N54" s="49">
        <v>71</v>
      </c>
      <c r="O54" s="71" t="s">
        <v>187</v>
      </c>
      <c r="P54" s="49">
        <v>143</v>
      </c>
      <c r="Q54" s="49">
        <v>206</v>
      </c>
      <c r="R54" s="49">
        <v>2007</v>
      </c>
      <c r="S54" s="48"/>
      <c r="T54" s="50">
        <v>39708.458182870374</v>
      </c>
      <c r="U54" s="50">
        <v>39708.458182870374</v>
      </c>
    </row>
    <row r="55" spans="1:21" ht="13.5" thickBo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8"/>
      <c r="T55" s="50"/>
      <c r="U55" s="50"/>
    </row>
    <row r="56" spans="1:17" ht="13.5" thickTop="1">
      <c r="A56" s="6" t="s">
        <v>246</v>
      </c>
      <c r="B56" s="42">
        <f>AVERAGE(B2:B55)</f>
        <v>79.90377358490565</v>
      </c>
      <c r="C56" s="42">
        <f>AVERAGE(C2:C55)</f>
        <v>79.29056603773587</v>
      </c>
      <c r="D56" s="31">
        <f>SUM(D2:D55)</f>
        <v>436329</v>
      </c>
      <c r="E56" s="31">
        <f>SUM(E2:E55)</f>
        <v>626539</v>
      </c>
      <c r="F56" s="42">
        <f>AVERAGE(F2:F55)</f>
        <v>83.86415094339623</v>
      </c>
      <c r="G56" s="43">
        <f>AVERAGE(G2:G55)</f>
        <v>85.3075471698113</v>
      </c>
      <c r="H56" s="31">
        <f>SUM(H2:H55)</f>
        <v>362992</v>
      </c>
      <c r="I56" s="31">
        <f>SUM(I2:I55)</f>
        <v>433138</v>
      </c>
      <c r="J56" s="44">
        <f>AVERAGE(J2:J55)</f>
        <v>11010.77358490566</v>
      </c>
      <c r="K56" s="31">
        <f>AVERAGE(K2:K55)</f>
        <v>11981.396226415094</v>
      </c>
      <c r="L56" s="31">
        <f>SUM(L2:L55)</f>
        <v>4785527210</v>
      </c>
      <c r="M56" s="31">
        <f>SUM(M2:M55)</f>
        <v>352521</v>
      </c>
      <c r="N56" s="42">
        <f>AVERAGE(N2:N55)</f>
        <v>67.64285714285714</v>
      </c>
      <c r="O56" s="42">
        <f>AVERAGE(O2:O55)</f>
        <v>69.46666666666664</v>
      </c>
      <c r="P56" s="31">
        <f>SUM(P2:P55)</f>
        <v>31632</v>
      </c>
      <c r="Q56" s="31">
        <f>SUM(Q2:Q55)</f>
        <v>44000</v>
      </c>
    </row>
    <row r="57" spans="2:15" ht="12.75">
      <c r="B57" s="35">
        <f>B56/100</f>
        <v>0.7990377358490565</v>
      </c>
      <c r="C57" s="35">
        <f>C56/100</f>
        <v>0.7929056603773588</v>
      </c>
      <c r="F57" s="35">
        <f>F56/100</f>
        <v>0.8386415094339622</v>
      </c>
      <c r="G57" s="35">
        <f>G56/100</f>
        <v>0.853075471698113</v>
      </c>
      <c r="N57" s="35">
        <f>N56/100</f>
        <v>0.6764285714285714</v>
      </c>
      <c r="O57" s="35">
        <f>O56/100</f>
        <v>0.6946666666666664</v>
      </c>
    </row>
  </sheetData>
  <conditionalFormatting sqref="B2:Q55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59" r:id="rId1"/>
  <colBreaks count="1" manualBreakCount="1">
    <brk id="9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BA57"/>
  <sheetViews>
    <sheetView workbookViewId="0" topLeftCell="A1">
      <pane ySplit="1" topLeftCell="BM53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6.8515625" style="0" bestFit="1" customWidth="1"/>
    <col min="2" max="2" width="12.28125" style="0" bestFit="1" customWidth="1"/>
    <col min="3" max="3" width="13.140625" style="0" customWidth="1"/>
    <col min="4" max="4" width="15.140625" style="0" customWidth="1"/>
    <col min="5" max="5" width="11.57421875" style="0" bestFit="1" customWidth="1"/>
    <col min="6" max="6" width="13.00390625" style="0" customWidth="1"/>
    <col min="7" max="7" width="15.421875" style="0" customWidth="1"/>
    <col min="8" max="8" width="12.00390625" style="0" bestFit="1" customWidth="1"/>
    <col min="9" max="9" width="13.8515625" style="0" customWidth="1"/>
    <col min="10" max="10" width="15.57421875" style="0" customWidth="1"/>
    <col min="11" max="11" width="12.00390625" style="0" bestFit="1" customWidth="1"/>
    <col min="12" max="12" width="14.28125" style="0" customWidth="1"/>
    <col min="13" max="13" width="15.57421875" style="0" customWidth="1"/>
    <col min="14" max="14" width="12.28125" style="0" bestFit="1" customWidth="1"/>
    <col min="15" max="15" width="14.00390625" style="0" customWidth="1"/>
    <col min="16" max="16" width="16.00390625" style="0" customWidth="1"/>
    <col min="17" max="17" width="11.57421875" style="0" bestFit="1" customWidth="1"/>
    <col min="18" max="18" width="14.28125" style="0" customWidth="1"/>
    <col min="19" max="19" width="15.8515625" style="0" customWidth="1"/>
    <col min="20" max="20" width="12.00390625" style="0" bestFit="1" customWidth="1"/>
    <col min="21" max="21" width="14.8515625" style="0" customWidth="1"/>
    <col min="22" max="22" width="17.8515625" style="0" customWidth="1"/>
    <col min="23" max="23" width="12.00390625" style="0" bestFit="1" customWidth="1"/>
    <col min="24" max="24" width="14.7109375" style="0" customWidth="1"/>
    <col min="25" max="25" width="15.28125" style="0" customWidth="1"/>
    <col min="26" max="26" width="12.28125" style="0" bestFit="1" customWidth="1"/>
    <col min="27" max="27" width="14.00390625" style="0" bestFit="1" customWidth="1"/>
    <col min="28" max="28" width="15.140625" style="0" customWidth="1"/>
    <col min="29" max="29" width="11.140625" style="0" bestFit="1" customWidth="1"/>
    <col min="30" max="30" width="13.8515625" style="0" customWidth="1"/>
    <col min="31" max="31" width="15.28125" style="0" customWidth="1"/>
    <col min="32" max="32" width="12.00390625" style="0" bestFit="1" customWidth="1"/>
    <col min="33" max="33" width="13.8515625" style="0" customWidth="1"/>
    <col min="34" max="34" width="15.421875" style="0" customWidth="1"/>
    <col min="35" max="35" width="12.00390625" style="0" bestFit="1" customWidth="1"/>
    <col min="36" max="36" width="13.140625" style="0" customWidth="1"/>
    <col min="37" max="37" width="16.28125" style="0" customWidth="1"/>
    <col min="38" max="38" width="12.28125" style="0" bestFit="1" customWidth="1"/>
    <col min="39" max="39" width="14.421875" style="0" bestFit="1" customWidth="1"/>
    <col min="40" max="40" width="16.140625" style="0" customWidth="1"/>
    <col min="41" max="41" width="11.57421875" style="0" bestFit="1" customWidth="1"/>
    <col min="42" max="42" width="13.8515625" style="0" customWidth="1"/>
    <col min="43" max="43" width="16.57421875" style="0" customWidth="1"/>
    <col min="44" max="44" width="12.140625" style="0" bestFit="1" customWidth="1"/>
    <col min="45" max="45" width="13.57421875" style="0" customWidth="1"/>
    <col min="46" max="46" width="16.140625" style="0" customWidth="1"/>
    <col min="47" max="47" width="12.140625" style="0" bestFit="1" customWidth="1"/>
    <col min="48" max="48" width="13.7109375" style="0" customWidth="1"/>
    <col min="49" max="49" width="15.140625" style="0" customWidth="1"/>
    <col min="50" max="50" width="9.28125" style="0" bestFit="1" customWidth="1"/>
    <col min="52" max="53" width="12.140625" style="0" bestFit="1" customWidth="1"/>
  </cols>
  <sheetData>
    <row r="1" spans="1:49" s="61" customFormat="1" ht="175.5" customHeight="1">
      <c r="A1" s="59" t="s">
        <v>231</v>
      </c>
      <c r="B1" s="59" t="s">
        <v>168</v>
      </c>
      <c r="C1" s="59" t="s">
        <v>169</v>
      </c>
      <c r="D1" s="59" t="s">
        <v>170</v>
      </c>
      <c r="E1" s="59" t="s">
        <v>171</v>
      </c>
      <c r="F1" s="59" t="s">
        <v>172</v>
      </c>
      <c r="G1" s="59" t="s">
        <v>173</v>
      </c>
      <c r="H1" s="59" t="s">
        <v>174</v>
      </c>
      <c r="I1" s="59" t="s">
        <v>175</v>
      </c>
      <c r="J1" s="59" t="s">
        <v>176</v>
      </c>
      <c r="K1" s="59" t="s">
        <v>177</v>
      </c>
      <c r="L1" s="59" t="s">
        <v>256</v>
      </c>
      <c r="M1" s="59" t="s">
        <v>257</v>
      </c>
      <c r="N1" s="59" t="s">
        <v>258</v>
      </c>
      <c r="O1" s="59" t="s">
        <v>259</v>
      </c>
      <c r="P1" s="59" t="s">
        <v>262</v>
      </c>
      <c r="Q1" s="60" t="s">
        <v>263</v>
      </c>
      <c r="R1" s="59" t="s">
        <v>264</v>
      </c>
      <c r="S1" s="59" t="s">
        <v>265</v>
      </c>
      <c r="T1" s="59" t="s">
        <v>266</v>
      </c>
      <c r="U1" s="59" t="s">
        <v>267</v>
      </c>
      <c r="V1" s="59" t="s">
        <v>268</v>
      </c>
      <c r="W1" s="59" t="s">
        <v>269</v>
      </c>
      <c r="X1" s="59" t="s">
        <v>270</v>
      </c>
      <c r="Y1" s="59" t="s">
        <v>271</v>
      </c>
      <c r="Z1" s="59" t="s">
        <v>59</v>
      </c>
      <c r="AA1" s="59" t="s">
        <v>60</v>
      </c>
      <c r="AB1" s="59" t="s">
        <v>61</v>
      </c>
      <c r="AC1" s="59" t="s">
        <v>62</v>
      </c>
      <c r="AD1" s="59" t="s">
        <v>63</v>
      </c>
      <c r="AE1" s="59" t="s">
        <v>64</v>
      </c>
      <c r="AF1" s="59" t="s">
        <v>65</v>
      </c>
      <c r="AG1" s="59" t="s">
        <v>66</v>
      </c>
      <c r="AH1" s="59" t="s">
        <v>67</v>
      </c>
      <c r="AI1" s="59" t="s">
        <v>68</v>
      </c>
      <c r="AJ1" s="59" t="s">
        <v>69</v>
      </c>
      <c r="AK1" s="59" t="s">
        <v>70</v>
      </c>
      <c r="AL1" s="59" t="s">
        <v>272</v>
      </c>
      <c r="AM1" s="59" t="s">
        <v>273</v>
      </c>
      <c r="AN1" s="59" t="s">
        <v>274</v>
      </c>
      <c r="AO1" s="59" t="s">
        <v>275</v>
      </c>
      <c r="AP1" s="59" t="s">
        <v>276</v>
      </c>
      <c r="AQ1" s="59" t="s">
        <v>277</v>
      </c>
      <c r="AR1" s="59" t="s">
        <v>278</v>
      </c>
      <c r="AS1" s="59" t="s">
        <v>279</v>
      </c>
      <c r="AT1" s="59" t="s">
        <v>280</v>
      </c>
      <c r="AU1" s="59" t="s">
        <v>281</v>
      </c>
      <c r="AV1" s="59" t="s">
        <v>282</v>
      </c>
      <c r="AW1" s="59" t="s">
        <v>283</v>
      </c>
    </row>
    <row r="2" spans="1:53" ht="12.75">
      <c r="A2" s="48" t="s">
        <v>289</v>
      </c>
      <c r="B2" s="49">
        <v>65.4</v>
      </c>
      <c r="C2" s="49">
        <v>17</v>
      </c>
      <c r="D2" s="49">
        <v>26</v>
      </c>
      <c r="E2" s="49">
        <v>42.9</v>
      </c>
      <c r="F2" s="49">
        <v>6</v>
      </c>
      <c r="G2" s="49">
        <v>14</v>
      </c>
      <c r="H2" s="49">
        <v>46.7</v>
      </c>
      <c r="I2" s="49">
        <v>7</v>
      </c>
      <c r="J2" s="49">
        <v>15</v>
      </c>
      <c r="K2" s="49">
        <v>62.5</v>
      </c>
      <c r="L2" s="49">
        <v>5</v>
      </c>
      <c r="M2" s="49">
        <v>8</v>
      </c>
      <c r="N2" s="49">
        <v>84.6</v>
      </c>
      <c r="O2" s="49">
        <v>33</v>
      </c>
      <c r="P2" s="49">
        <v>39</v>
      </c>
      <c r="Q2" s="49">
        <v>100</v>
      </c>
      <c r="R2" s="49">
        <v>21</v>
      </c>
      <c r="S2" s="49">
        <v>21</v>
      </c>
      <c r="T2" s="49">
        <v>83.3</v>
      </c>
      <c r="U2" s="49">
        <v>25</v>
      </c>
      <c r="V2" s="49">
        <v>30</v>
      </c>
      <c r="W2" s="49">
        <v>83.3</v>
      </c>
      <c r="X2" s="49">
        <v>10</v>
      </c>
      <c r="Y2" s="49">
        <v>12</v>
      </c>
      <c r="Z2" s="49">
        <v>12492</v>
      </c>
      <c r="AA2" s="49">
        <v>412233</v>
      </c>
      <c r="AB2" s="49">
        <v>33</v>
      </c>
      <c r="AC2" s="49">
        <v>16507</v>
      </c>
      <c r="AD2" s="49">
        <v>346657</v>
      </c>
      <c r="AE2" s="49">
        <v>21</v>
      </c>
      <c r="AF2" s="49">
        <v>14929</v>
      </c>
      <c r="AG2" s="49">
        <v>373235</v>
      </c>
      <c r="AH2" s="49">
        <v>25</v>
      </c>
      <c r="AI2" s="49">
        <v>13136</v>
      </c>
      <c r="AJ2" s="49">
        <v>131364</v>
      </c>
      <c r="AK2" s="49">
        <v>10</v>
      </c>
      <c r="AL2" s="49">
        <v>53.1</v>
      </c>
      <c r="AM2" s="49">
        <v>17</v>
      </c>
      <c r="AN2" s="49">
        <v>32</v>
      </c>
      <c r="AO2" s="49">
        <v>62.5</v>
      </c>
      <c r="AP2" s="49">
        <v>10</v>
      </c>
      <c r="AQ2" s="49">
        <v>16</v>
      </c>
      <c r="AR2" s="49">
        <v>50</v>
      </c>
      <c r="AS2" s="49">
        <v>12</v>
      </c>
      <c r="AT2" s="49">
        <v>24</v>
      </c>
      <c r="AU2" s="49">
        <v>57.1</v>
      </c>
      <c r="AV2" s="49">
        <v>8</v>
      </c>
      <c r="AW2" s="49">
        <v>14</v>
      </c>
      <c r="AX2" s="49">
        <v>2007</v>
      </c>
      <c r="AY2" s="48"/>
      <c r="AZ2" s="50">
        <v>39717.76886574074</v>
      </c>
      <c r="BA2" s="50">
        <v>39717.76886574074</v>
      </c>
    </row>
    <row r="3" spans="1:53" ht="12.75">
      <c r="A3" s="48" t="s">
        <v>290</v>
      </c>
      <c r="B3" s="49">
        <v>73.3</v>
      </c>
      <c r="C3" s="49">
        <v>11</v>
      </c>
      <c r="D3" s="49">
        <v>15</v>
      </c>
      <c r="E3" s="49">
        <v>72.7</v>
      </c>
      <c r="F3" s="49">
        <v>40</v>
      </c>
      <c r="G3" s="49">
        <v>55</v>
      </c>
      <c r="H3" s="49">
        <v>52.9</v>
      </c>
      <c r="I3" s="49">
        <v>37</v>
      </c>
      <c r="J3" s="49">
        <v>70</v>
      </c>
      <c r="K3" s="49">
        <v>68.1</v>
      </c>
      <c r="L3" s="49">
        <v>49</v>
      </c>
      <c r="M3" s="49">
        <v>72</v>
      </c>
      <c r="N3" s="49">
        <v>83.3</v>
      </c>
      <c r="O3" s="49">
        <v>10</v>
      </c>
      <c r="P3" s="49">
        <v>12</v>
      </c>
      <c r="Q3" s="49">
        <v>80.7</v>
      </c>
      <c r="R3" s="49">
        <v>46</v>
      </c>
      <c r="S3" s="49">
        <v>57</v>
      </c>
      <c r="T3" s="49">
        <v>72</v>
      </c>
      <c r="U3" s="49">
        <v>36</v>
      </c>
      <c r="V3" s="49">
        <v>50</v>
      </c>
      <c r="W3" s="49">
        <v>77.3</v>
      </c>
      <c r="X3" s="49">
        <v>51</v>
      </c>
      <c r="Y3" s="49">
        <v>66</v>
      </c>
      <c r="Z3" s="49">
        <v>7299</v>
      </c>
      <c r="AA3" s="49">
        <v>72989</v>
      </c>
      <c r="AB3" s="49">
        <v>10</v>
      </c>
      <c r="AC3" s="49">
        <v>12023</v>
      </c>
      <c r="AD3" s="49">
        <v>553044</v>
      </c>
      <c r="AE3" s="49">
        <v>46</v>
      </c>
      <c r="AF3" s="49">
        <v>11094</v>
      </c>
      <c r="AG3" s="49">
        <v>399371</v>
      </c>
      <c r="AH3" s="49">
        <v>36</v>
      </c>
      <c r="AI3" s="49">
        <v>11359</v>
      </c>
      <c r="AJ3" s="49">
        <v>579300</v>
      </c>
      <c r="AK3" s="49">
        <v>51</v>
      </c>
      <c r="AL3" s="49">
        <v>25</v>
      </c>
      <c r="AM3" s="49">
        <v>3</v>
      </c>
      <c r="AN3" s="49">
        <v>12</v>
      </c>
      <c r="AO3" s="49">
        <v>46.8</v>
      </c>
      <c r="AP3" s="49">
        <v>22</v>
      </c>
      <c r="AQ3" s="49">
        <v>47</v>
      </c>
      <c r="AR3" s="49">
        <v>34.5</v>
      </c>
      <c r="AS3" s="49">
        <v>20</v>
      </c>
      <c r="AT3" s="49">
        <v>58</v>
      </c>
      <c r="AU3" s="49">
        <v>49.1</v>
      </c>
      <c r="AV3" s="49">
        <v>26</v>
      </c>
      <c r="AW3" s="49">
        <v>53</v>
      </c>
      <c r="AX3" s="49">
        <v>2007</v>
      </c>
      <c r="AY3" s="48"/>
      <c r="AZ3" s="50">
        <v>39710.34012731481</v>
      </c>
      <c r="BA3" s="50">
        <v>39710.34012731481</v>
      </c>
    </row>
    <row r="4" spans="1:53" ht="12.75">
      <c r="A4" s="48" t="s">
        <v>291</v>
      </c>
      <c r="B4" s="49">
        <v>91.2</v>
      </c>
      <c r="C4" s="49">
        <v>187</v>
      </c>
      <c r="D4" s="49">
        <v>205</v>
      </c>
      <c r="E4" s="49">
        <v>75</v>
      </c>
      <c r="F4" s="49">
        <v>21</v>
      </c>
      <c r="G4" s="49">
        <v>28</v>
      </c>
      <c r="H4" s="49">
        <v>75</v>
      </c>
      <c r="I4" s="49">
        <v>6</v>
      </c>
      <c r="J4" s="49">
        <v>8</v>
      </c>
      <c r="K4" s="49">
        <v>100</v>
      </c>
      <c r="L4" s="49">
        <v>4</v>
      </c>
      <c r="M4" s="49">
        <v>4</v>
      </c>
      <c r="N4" s="49">
        <v>90.7</v>
      </c>
      <c r="O4" s="49">
        <v>215</v>
      </c>
      <c r="P4" s="49">
        <v>237</v>
      </c>
      <c r="Q4" s="49">
        <v>90</v>
      </c>
      <c r="R4" s="49">
        <v>27</v>
      </c>
      <c r="S4" s="49">
        <v>30</v>
      </c>
      <c r="T4" s="49">
        <v>83.3</v>
      </c>
      <c r="U4" s="49">
        <v>10</v>
      </c>
      <c r="V4" s="49">
        <v>12</v>
      </c>
      <c r="W4" s="49">
        <v>85.7</v>
      </c>
      <c r="X4" s="49">
        <v>6</v>
      </c>
      <c r="Y4" s="49">
        <v>7</v>
      </c>
      <c r="Z4" s="49">
        <v>10707</v>
      </c>
      <c r="AA4" s="49">
        <v>2045067</v>
      </c>
      <c r="AB4" s="49">
        <v>191</v>
      </c>
      <c r="AC4" s="49">
        <v>13889</v>
      </c>
      <c r="AD4" s="49">
        <v>347213</v>
      </c>
      <c r="AE4" s="49">
        <v>25</v>
      </c>
      <c r="AF4" s="49">
        <v>14451</v>
      </c>
      <c r="AG4" s="49">
        <v>115606</v>
      </c>
      <c r="AH4" s="49">
        <v>8</v>
      </c>
      <c r="AI4" s="49">
        <v>15710</v>
      </c>
      <c r="AJ4" s="49">
        <v>94259</v>
      </c>
      <c r="AK4" s="49">
        <v>6</v>
      </c>
      <c r="AL4" s="49">
        <v>80.9</v>
      </c>
      <c r="AM4" s="49">
        <v>195</v>
      </c>
      <c r="AN4" s="49">
        <v>241</v>
      </c>
      <c r="AO4" s="49">
        <v>53.3</v>
      </c>
      <c r="AP4" s="49">
        <v>16</v>
      </c>
      <c r="AQ4" s="49">
        <v>30</v>
      </c>
      <c r="AR4" s="49">
        <v>44.4</v>
      </c>
      <c r="AS4" s="49">
        <v>4</v>
      </c>
      <c r="AT4" s="49">
        <v>9</v>
      </c>
      <c r="AU4" s="49">
        <v>100</v>
      </c>
      <c r="AV4" s="49">
        <v>4</v>
      </c>
      <c r="AW4" s="49">
        <v>4</v>
      </c>
      <c r="AX4" s="49">
        <v>2007</v>
      </c>
      <c r="AY4" s="48"/>
      <c r="AZ4" s="50">
        <v>39717.637974537036</v>
      </c>
      <c r="BA4" s="50">
        <v>39717.637974537036</v>
      </c>
    </row>
    <row r="5" spans="1:53" ht="12.75">
      <c r="A5" s="48" t="s">
        <v>292</v>
      </c>
      <c r="B5" s="49">
        <v>76.8</v>
      </c>
      <c r="C5" s="49">
        <v>238</v>
      </c>
      <c r="D5" s="49">
        <v>310</v>
      </c>
      <c r="E5" s="49">
        <v>83.1</v>
      </c>
      <c r="F5" s="49">
        <v>177</v>
      </c>
      <c r="G5" s="49">
        <v>213</v>
      </c>
      <c r="H5" s="49">
        <v>76.5</v>
      </c>
      <c r="I5" s="49">
        <v>104</v>
      </c>
      <c r="J5" s="49">
        <v>136</v>
      </c>
      <c r="K5" s="49">
        <v>81</v>
      </c>
      <c r="L5" s="49">
        <v>217</v>
      </c>
      <c r="M5" s="49">
        <v>268</v>
      </c>
      <c r="N5" s="49">
        <v>77.9</v>
      </c>
      <c r="O5" s="49">
        <v>219</v>
      </c>
      <c r="P5" s="49">
        <v>281</v>
      </c>
      <c r="Q5" s="49">
        <v>89.2</v>
      </c>
      <c r="R5" s="49">
        <v>181</v>
      </c>
      <c r="S5" s="49">
        <v>203</v>
      </c>
      <c r="T5" s="49">
        <v>87.9</v>
      </c>
      <c r="U5" s="49">
        <v>80</v>
      </c>
      <c r="V5" s="49">
        <v>91</v>
      </c>
      <c r="W5" s="49">
        <v>92.6</v>
      </c>
      <c r="X5" s="49">
        <v>187</v>
      </c>
      <c r="Y5" s="49">
        <v>202</v>
      </c>
      <c r="Z5" s="49">
        <v>9345</v>
      </c>
      <c r="AA5" s="49">
        <v>1822323</v>
      </c>
      <c r="AB5" s="49">
        <v>195</v>
      </c>
      <c r="AC5" s="49">
        <v>13514</v>
      </c>
      <c r="AD5" s="49">
        <v>2256868</v>
      </c>
      <c r="AE5" s="49">
        <v>167</v>
      </c>
      <c r="AF5" s="49">
        <v>10136</v>
      </c>
      <c r="AG5" s="49">
        <v>699413</v>
      </c>
      <c r="AH5" s="49">
        <v>69</v>
      </c>
      <c r="AI5" s="49">
        <v>10684</v>
      </c>
      <c r="AJ5" s="49">
        <v>1816254</v>
      </c>
      <c r="AK5" s="49">
        <v>170</v>
      </c>
      <c r="AL5" s="49">
        <v>59.6</v>
      </c>
      <c r="AM5" s="49">
        <v>96</v>
      </c>
      <c r="AN5" s="49">
        <v>161</v>
      </c>
      <c r="AO5" s="49">
        <v>79.2</v>
      </c>
      <c r="AP5" s="49">
        <v>80</v>
      </c>
      <c r="AQ5" s="49">
        <v>101</v>
      </c>
      <c r="AR5" s="49">
        <v>68.4</v>
      </c>
      <c r="AS5" s="49">
        <v>26</v>
      </c>
      <c r="AT5" s="49">
        <v>38</v>
      </c>
      <c r="AU5" s="49">
        <v>80.2</v>
      </c>
      <c r="AV5" s="49">
        <v>65</v>
      </c>
      <c r="AW5" s="49">
        <v>81</v>
      </c>
      <c r="AX5" s="49">
        <v>2007</v>
      </c>
      <c r="AY5" s="48"/>
      <c r="AZ5" s="50">
        <v>39708.71642361111</v>
      </c>
      <c r="BA5" s="50">
        <v>39708.71642361111</v>
      </c>
    </row>
    <row r="6" spans="1:53" ht="12.75">
      <c r="A6" s="48" t="s">
        <v>293</v>
      </c>
      <c r="B6" s="49">
        <v>72.4</v>
      </c>
      <c r="C6" s="49">
        <v>1191</v>
      </c>
      <c r="D6" s="49">
        <v>1646</v>
      </c>
      <c r="E6" s="49">
        <v>69</v>
      </c>
      <c r="F6" s="49">
        <v>1213</v>
      </c>
      <c r="G6" s="49">
        <v>1759</v>
      </c>
      <c r="H6" s="49">
        <v>67.8</v>
      </c>
      <c r="I6" s="49">
        <v>930</v>
      </c>
      <c r="J6" s="49">
        <v>1372</v>
      </c>
      <c r="K6" s="49">
        <v>73</v>
      </c>
      <c r="L6" s="49">
        <v>1114</v>
      </c>
      <c r="M6" s="49">
        <v>1525</v>
      </c>
      <c r="N6" s="49">
        <v>77.6</v>
      </c>
      <c r="O6" s="49">
        <v>1075</v>
      </c>
      <c r="P6" s="49">
        <v>1386</v>
      </c>
      <c r="Q6" s="49">
        <v>79.5</v>
      </c>
      <c r="R6" s="49">
        <v>1406</v>
      </c>
      <c r="S6" s="49">
        <v>1769</v>
      </c>
      <c r="T6" s="49">
        <v>78.7</v>
      </c>
      <c r="U6" s="49">
        <v>910</v>
      </c>
      <c r="V6" s="49">
        <v>1156</v>
      </c>
      <c r="W6" s="49">
        <v>84.3</v>
      </c>
      <c r="X6" s="49">
        <v>1418</v>
      </c>
      <c r="Y6" s="49">
        <v>1682</v>
      </c>
      <c r="Z6" s="49">
        <v>11294</v>
      </c>
      <c r="AA6" s="49">
        <v>11440978</v>
      </c>
      <c r="AB6" s="49">
        <v>1013</v>
      </c>
      <c r="AC6" s="49">
        <v>15426</v>
      </c>
      <c r="AD6" s="49">
        <v>20223815</v>
      </c>
      <c r="AE6" s="49">
        <v>1311</v>
      </c>
      <c r="AF6" s="49">
        <v>13731</v>
      </c>
      <c r="AG6" s="49">
        <v>11684912</v>
      </c>
      <c r="AH6" s="49">
        <v>851</v>
      </c>
      <c r="AI6" s="49">
        <v>16822</v>
      </c>
      <c r="AJ6" s="49">
        <v>22642254</v>
      </c>
      <c r="AK6" s="49">
        <v>1346</v>
      </c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9">
        <v>2007</v>
      </c>
      <c r="AY6" s="48"/>
      <c r="AZ6" s="50">
        <v>39680.52905092593</v>
      </c>
      <c r="BA6" s="50">
        <v>39680.52905092593</v>
      </c>
    </row>
    <row r="7" spans="1:53" ht="12.75">
      <c r="A7" s="48" t="s">
        <v>294</v>
      </c>
      <c r="B7" s="49">
        <v>80</v>
      </c>
      <c r="C7" s="49">
        <v>124</v>
      </c>
      <c r="D7" s="49">
        <v>155</v>
      </c>
      <c r="E7" s="49">
        <v>89.5</v>
      </c>
      <c r="F7" s="49">
        <v>171</v>
      </c>
      <c r="G7" s="49">
        <v>191</v>
      </c>
      <c r="H7" s="49">
        <v>77.3</v>
      </c>
      <c r="I7" s="49">
        <v>99</v>
      </c>
      <c r="J7" s="49">
        <v>128</v>
      </c>
      <c r="K7" s="49">
        <v>89.1</v>
      </c>
      <c r="L7" s="49">
        <v>155</v>
      </c>
      <c r="M7" s="49">
        <v>174</v>
      </c>
      <c r="N7" s="49">
        <v>83.6</v>
      </c>
      <c r="O7" s="49">
        <v>153</v>
      </c>
      <c r="P7" s="49">
        <v>183</v>
      </c>
      <c r="Q7" s="49">
        <v>87.8</v>
      </c>
      <c r="R7" s="49">
        <v>201</v>
      </c>
      <c r="S7" s="49">
        <v>229</v>
      </c>
      <c r="T7" s="49">
        <v>82.4</v>
      </c>
      <c r="U7" s="49">
        <v>98</v>
      </c>
      <c r="V7" s="49">
        <v>119</v>
      </c>
      <c r="W7" s="49">
        <v>83</v>
      </c>
      <c r="X7" s="49">
        <v>146</v>
      </c>
      <c r="Y7" s="49">
        <v>176</v>
      </c>
      <c r="Z7" s="49">
        <v>10773</v>
      </c>
      <c r="AA7" s="49">
        <v>1411234</v>
      </c>
      <c r="AB7" s="49">
        <v>131</v>
      </c>
      <c r="AC7" s="49">
        <v>15959</v>
      </c>
      <c r="AD7" s="49">
        <v>2856700</v>
      </c>
      <c r="AE7" s="49">
        <v>179</v>
      </c>
      <c r="AF7" s="49">
        <v>12975</v>
      </c>
      <c r="AG7" s="49">
        <v>1037997</v>
      </c>
      <c r="AH7" s="49">
        <v>80</v>
      </c>
      <c r="AI7" s="49">
        <v>12892</v>
      </c>
      <c r="AJ7" s="49">
        <v>1688798</v>
      </c>
      <c r="AK7" s="49">
        <v>131</v>
      </c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>
        <v>2007</v>
      </c>
      <c r="AY7" s="48"/>
      <c r="AZ7" s="50">
        <v>39721.70958333334</v>
      </c>
      <c r="BA7" s="50">
        <v>39721.70958333334</v>
      </c>
    </row>
    <row r="8" spans="1:53" ht="12.75">
      <c r="A8" s="48" t="s">
        <v>295</v>
      </c>
      <c r="B8" s="49">
        <v>76.8</v>
      </c>
      <c r="C8" s="49">
        <v>106</v>
      </c>
      <c r="D8" s="49">
        <v>138</v>
      </c>
      <c r="E8" s="49">
        <v>72</v>
      </c>
      <c r="F8" s="49">
        <v>18</v>
      </c>
      <c r="G8" s="49">
        <v>25</v>
      </c>
      <c r="H8" s="49">
        <v>61.1</v>
      </c>
      <c r="I8" s="49">
        <v>11</v>
      </c>
      <c r="J8" s="49">
        <v>18</v>
      </c>
      <c r="K8" s="49">
        <v>77.8</v>
      </c>
      <c r="L8" s="49">
        <v>14</v>
      </c>
      <c r="M8" s="49">
        <v>18</v>
      </c>
      <c r="N8" s="49">
        <v>87.8</v>
      </c>
      <c r="O8" s="49">
        <v>137</v>
      </c>
      <c r="P8" s="49">
        <v>156</v>
      </c>
      <c r="Q8" s="49">
        <v>95.2</v>
      </c>
      <c r="R8" s="49">
        <v>20</v>
      </c>
      <c r="S8" s="49">
        <v>21</v>
      </c>
      <c r="T8" s="49">
        <v>81.8</v>
      </c>
      <c r="U8" s="49">
        <v>9</v>
      </c>
      <c r="V8" s="49">
        <v>11</v>
      </c>
      <c r="W8" s="49">
        <v>92.9</v>
      </c>
      <c r="X8" s="49">
        <v>13</v>
      </c>
      <c r="Y8" s="49">
        <v>14</v>
      </c>
      <c r="Z8" s="49">
        <v>10534</v>
      </c>
      <c r="AA8" s="49">
        <v>1337840</v>
      </c>
      <c r="AB8" s="49">
        <v>127</v>
      </c>
      <c r="AC8" s="49">
        <v>12019</v>
      </c>
      <c r="AD8" s="49">
        <v>228358</v>
      </c>
      <c r="AE8" s="49">
        <v>19</v>
      </c>
      <c r="AF8" s="49">
        <v>9492</v>
      </c>
      <c r="AG8" s="49">
        <v>85431</v>
      </c>
      <c r="AH8" s="49">
        <v>9</v>
      </c>
      <c r="AI8" s="49">
        <v>13202</v>
      </c>
      <c r="AJ8" s="49">
        <v>158427</v>
      </c>
      <c r="AK8" s="49">
        <v>12</v>
      </c>
      <c r="AL8" s="49">
        <v>57.7</v>
      </c>
      <c r="AM8" s="49">
        <v>60</v>
      </c>
      <c r="AN8" s="49">
        <v>104</v>
      </c>
      <c r="AO8" s="49">
        <v>54.5</v>
      </c>
      <c r="AP8" s="49">
        <v>12</v>
      </c>
      <c r="AQ8" s="49">
        <v>22</v>
      </c>
      <c r="AR8" s="49">
        <v>50</v>
      </c>
      <c r="AS8" s="49">
        <v>7</v>
      </c>
      <c r="AT8" s="49">
        <v>14</v>
      </c>
      <c r="AU8" s="49">
        <v>50</v>
      </c>
      <c r="AV8" s="49">
        <v>9</v>
      </c>
      <c r="AW8" s="49">
        <v>18</v>
      </c>
      <c r="AX8" s="49">
        <v>2007</v>
      </c>
      <c r="AY8" s="48"/>
      <c r="AZ8" s="50">
        <v>39717.58321759259</v>
      </c>
      <c r="BA8" s="50">
        <v>39717.58321759259</v>
      </c>
    </row>
    <row r="9" spans="1:53" ht="12" customHeight="1">
      <c r="A9" s="48" t="s">
        <v>333</v>
      </c>
      <c r="B9" s="49">
        <v>51.9</v>
      </c>
      <c r="C9" s="49">
        <v>28</v>
      </c>
      <c r="D9" s="49">
        <v>54</v>
      </c>
      <c r="E9" s="49">
        <v>81.8</v>
      </c>
      <c r="F9" s="49">
        <v>18</v>
      </c>
      <c r="G9" s="49">
        <v>22</v>
      </c>
      <c r="H9" s="49">
        <v>44.8</v>
      </c>
      <c r="I9" s="49">
        <v>13</v>
      </c>
      <c r="J9" s="49">
        <v>29</v>
      </c>
      <c r="K9" s="49">
        <v>58.3</v>
      </c>
      <c r="L9" s="49">
        <v>21</v>
      </c>
      <c r="M9" s="49">
        <v>36</v>
      </c>
      <c r="N9" s="49">
        <v>76.1</v>
      </c>
      <c r="O9" s="49">
        <v>35</v>
      </c>
      <c r="P9" s="49">
        <v>46</v>
      </c>
      <c r="Q9" s="49">
        <v>65.4</v>
      </c>
      <c r="R9" s="49">
        <v>17</v>
      </c>
      <c r="S9" s="49">
        <v>26</v>
      </c>
      <c r="T9" s="49">
        <v>80.8</v>
      </c>
      <c r="U9" s="49">
        <v>21</v>
      </c>
      <c r="V9" s="49">
        <v>26</v>
      </c>
      <c r="W9" s="49">
        <v>73.8</v>
      </c>
      <c r="X9" s="49">
        <v>31</v>
      </c>
      <c r="Y9" s="49">
        <v>42</v>
      </c>
      <c r="Z9" s="49">
        <v>11726</v>
      </c>
      <c r="AA9" s="49">
        <v>410404</v>
      </c>
      <c r="AB9" s="49">
        <v>35</v>
      </c>
      <c r="AC9" s="49">
        <v>15055</v>
      </c>
      <c r="AD9" s="49">
        <v>255932</v>
      </c>
      <c r="AE9" s="49">
        <v>17</v>
      </c>
      <c r="AF9" s="49">
        <v>9575</v>
      </c>
      <c r="AG9" s="49">
        <v>201076</v>
      </c>
      <c r="AH9" s="49">
        <v>21</v>
      </c>
      <c r="AI9" s="49">
        <v>10785</v>
      </c>
      <c r="AJ9" s="49">
        <v>334327</v>
      </c>
      <c r="AK9" s="49">
        <v>31</v>
      </c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>
        <v>2007</v>
      </c>
      <c r="AY9" s="48"/>
      <c r="AZ9" s="50">
        <v>39721.5300462963</v>
      </c>
      <c r="BA9" s="50">
        <v>39721.5300462963</v>
      </c>
    </row>
    <row r="10" spans="1:53" ht="12.75">
      <c r="A10" s="48" t="s">
        <v>296</v>
      </c>
      <c r="B10" s="49">
        <v>84.4</v>
      </c>
      <c r="C10" s="49">
        <v>124</v>
      </c>
      <c r="D10" s="49">
        <v>147</v>
      </c>
      <c r="E10" s="49">
        <v>100</v>
      </c>
      <c r="F10" s="49">
        <v>15</v>
      </c>
      <c r="G10" s="49">
        <v>15</v>
      </c>
      <c r="H10" s="49">
        <v>55</v>
      </c>
      <c r="I10" s="49">
        <v>11</v>
      </c>
      <c r="J10" s="49">
        <v>20</v>
      </c>
      <c r="K10" s="49">
        <v>66.7</v>
      </c>
      <c r="L10" s="49">
        <v>2</v>
      </c>
      <c r="M10" s="49">
        <v>3</v>
      </c>
      <c r="N10" s="49">
        <v>81.6</v>
      </c>
      <c r="O10" s="49">
        <v>155</v>
      </c>
      <c r="P10" s="49">
        <v>190</v>
      </c>
      <c r="Q10" s="49">
        <v>70.6</v>
      </c>
      <c r="R10" s="49">
        <v>12</v>
      </c>
      <c r="S10" s="49">
        <v>17</v>
      </c>
      <c r="T10" s="49">
        <v>58.8</v>
      </c>
      <c r="U10" s="49">
        <v>10</v>
      </c>
      <c r="V10" s="49">
        <v>17</v>
      </c>
      <c r="W10" s="49">
        <v>66.7</v>
      </c>
      <c r="X10" s="49">
        <v>6</v>
      </c>
      <c r="Y10" s="49">
        <v>9</v>
      </c>
      <c r="Z10" s="49">
        <v>8469</v>
      </c>
      <c r="AA10" s="49">
        <v>1295715</v>
      </c>
      <c r="AB10" s="49">
        <v>153</v>
      </c>
      <c r="AC10" s="49">
        <v>14025</v>
      </c>
      <c r="AD10" s="49">
        <v>168305</v>
      </c>
      <c r="AE10" s="49">
        <v>12</v>
      </c>
      <c r="AF10" s="49">
        <v>8678</v>
      </c>
      <c r="AG10" s="49">
        <v>86783</v>
      </c>
      <c r="AH10" s="49">
        <v>10</v>
      </c>
      <c r="AI10" s="49">
        <v>12805</v>
      </c>
      <c r="AJ10" s="49">
        <v>76828</v>
      </c>
      <c r="AK10" s="49">
        <v>6</v>
      </c>
      <c r="AL10" s="49">
        <v>65.5</v>
      </c>
      <c r="AM10" s="49">
        <v>129</v>
      </c>
      <c r="AN10" s="49">
        <v>197</v>
      </c>
      <c r="AO10" s="49">
        <v>63.2</v>
      </c>
      <c r="AP10" s="49">
        <v>12</v>
      </c>
      <c r="AQ10" s="49">
        <v>19</v>
      </c>
      <c r="AR10" s="49">
        <v>58.3</v>
      </c>
      <c r="AS10" s="49">
        <v>14</v>
      </c>
      <c r="AT10" s="49">
        <v>24</v>
      </c>
      <c r="AU10" s="49">
        <v>0</v>
      </c>
      <c r="AV10" s="49">
        <v>0</v>
      </c>
      <c r="AW10" s="49">
        <v>3</v>
      </c>
      <c r="AX10" s="49">
        <v>2007</v>
      </c>
      <c r="AY10" s="48"/>
      <c r="AZ10" s="50">
        <v>39713.91672453703</v>
      </c>
      <c r="BA10" s="50">
        <v>39713.91672453703</v>
      </c>
    </row>
    <row r="11" spans="1:53" ht="12.75">
      <c r="A11" s="48" t="s">
        <v>297</v>
      </c>
      <c r="B11" s="49">
        <v>67.2</v>
      </c>
      <c r="C11" s="49">
        <v>156</v>
      </c>
      <c r="D11" s="49">
        <v>232</v>
      </c>
      <c r="E11" s="49">
        <v>77.2</v>
      </c>
      <c r="F11" s="49">
        <v>264</v>
      </c>
      <c r="G11" s="49">
        <v>342</v>
      </c>
      <c r="H11" s="49">
        <v>57.3</v>
      </c>
      <c r="I11" s="49">
        <v>263</v>
      </c>
      <c r="J11" s="49">
        <v>459</v>
      </c>
      <c r="K11" s="49">
        <v>67.9</v>
      </c>
      <c r="L11" s="49">
        <v>305</v>
      </c>
      <c r="M11" s="49">
        <v>449</v>
      </c>
      <c r="N11" s="49">
        <v>83.4</v>
      </c>
      <c r="O11" s="49">
        <v>262</v>
      </c>
      <c r="P11" s="49">
        <v>314</v>
      </c>
      <c r="Q11" s="49">
        <v>87.1</v>
      </c>
      <c r="R11" s="49">
        <v>708</v>
      </c>
      <c r="S11" s="49">
        <v>813</v>
      </c>
      <c r="T11" s="49">
        <v>82.3</v>
      </c>
      <c r="U11" s="49">
        <v>283</v>
      </c>
      <c r="V11" s="49">
        <v>344</v>
      </c>
      <c r="W11" s="49">
        <v>90</v>
      </c>
      <c r="X11" s="49">
        <v>1266</v>
      </c>
      <c r="Y11" s="49">
        <v>1407</v>
      </c>
      <c r="Z11" s="49">
        <v>10891</v>
      </c>
      <c r="AA11" s="49">
        <v>2679110</v>
      </c>
      <c r="AB11" s="49">
        <v>246</v>
      </c>
      <c r="AC11" s="49">
        <v>18716</v>
      </c>
      <c r="AD11" s="49">
        <v>12783226</v>
      </c>
      <c r="AE11" s="49">
        <v>683</v>
      </c>
      <c r="AF11" s="49">
        <v>14423</v>
      </c>
      <c r="AG11" s="49">
        <v>3879895</v>
      </c>
      <c r="AH11" s="49">
        <v>269</v>
      </c>
      <c r="AI11" s="49">
        <v>22357</v>
      </c>
      <c r="AJ11" s="49">
        <v>27119030</v>
      </c>
      <c r="AK11" s="49">
        <v>1213</v>
      </c>
      <c r="AL11" s="49">
        <v>56.9</v>
      </c>
      <c r="AM11" s="49">
        <v>120</v>
      </c>
      <c r="AN11" s="49">
        <v>211</v>
      </c>
      <c r="AO11" s="49">
        <v>73.3</v>
      </c>
      <c r="AP11" s="49">
        <v>440</v>
      </c>
      <c r="AQ11" s="49">
        <v>600</v>
      </c>
      <c r="AR11" s="49">
        <v>58.3</v>
      </c>
      <c r="AS11" s="49">
        <v>109</v>
      </c>
      <c r="AT11" s="49">
        <v>187</v>
      </c>
      <c r="AU11" s="49">
        <v>71</v>
      </c>
      <c r="AV11" s="49">
        <v>1154</v>
      </c>
      <c r="AW11" s="49">
        <v>1625</v>
      </c>
      <c r="AX11" s="49">
        <v>2007</v>
      </c>
      <c r="AY11" s="48"/>
      <c r="AZ11" s="50">
        <v>39716.51962962963</v>
      </c>
      <c r="BA11" s="50">
        <v>39716.51962962963</v>
      </c>
    </row>
    <row r="12" spans="1:53" ht="12.75">
      <c r="A12" s="48" t="s">
        <v>298</v>
      </c>
      <c r="B12" s="49">
        <v>81.6</v>
      </c>
      <c r="C12" s="49">
        <v>342</v>
      </c>
      <c r="D12" s="49">
        <v>419</v>
      </c>
      <c r="E12" s="49">
        <v>83.1</v>
      </c>
      <c r="F12" s="49">
        <v>123</v>
      </c>
      <c r="G12" s="49">
        <v>148</v>
      </c>
      <c r="H12" s="49">
        <v>69.6</v>
      </c>
      <c r="I12" s="49">
        <v>39</v>
      </c>
      <c r="J12" s="49">
        <v>56</v>
      </c>
      <c r="K12" s="49">
        <v>73</v>
      </c>
      <c r="L12" s="49">
        <v>73</v>
      </c>
      <c r="M12" s="49">
        <v>100</v>
      </c>
      <c r="N12" s="49">
        <v>84.3</v>
      </c>
      <c r="O12" s="49">
        <v>381</v>
      </c>
      <c r="P12" s="49">
        <v>452</v>
      </c>
      <c r="Q12" s="49">
        <v>87.9</v>
      </c>
      <c r="R12" s="49">
        <v>123</v>
      </c>
      <c r="S12" s="49">
        <v>140</v>
      </c>
      <c r="T12" s="49">
        <v>72.3</v>
      </c>
      <c r="U12" s="49">
        <v>34</v>
      </c>
      <c r="V12" s="49">
        <v>47</v>
      </c>
      <c r="W12" s="49">
        <v>84.9</v>
      </c>
      <c r="X12" s="49">
        <v>62</v>
      </c>
      <c r="Y12" s="49">
        <v>73</v>
      </c>
      <c r="Z12" s="49">
        <v>10466</v>
      </c>
      <c r="AA12" s="49">
        <v>3977022</v>
      </c>
      <c r="AB12" s="49">
        <v>380</v>
      </c>
      <c r="AC12" s="49">
        <v>12081</v>
      </c>
      <c r="AD12" s="49">
        <v>1485929</v>
      </c>
      <c r="AE12" s="49">
        <v>123</v>
      </c>
      <c r="AF12" s="49">
        <v>9334</v>
      </c>
      <c r="AG12" s="49">
        <v>317367</v>
      </c>
      <c r="AH12" s="49">
        <v>34</v>
      </c>
      <c r="AI12" s="49">
        <v>9877</v>
      </c>
      <c r="AJ12" s="49">
        <v>602470</v>
      </c>
      <c r="AK12" s="49">
        <v>61</v>
      </c>
      <c r="AL12" s="49">
        <v>61.7</v>
      </c>
      <c r="AM12" s="49">
        <v>290</v>
      </c>
      <c r="AN12" s="49">
        <v>470</v>
      </c>
      <c r="AO12" s="49">
        <v>66.7</v>
      </c>
      <c r="AP12" s="49">
        <v>66</v>
      </c>
      <c r="AQ12" s="49">
        <v>99</v>
      </c>
      <c r="AR12" s="49">
        <v>55.9</v>
      </c>
      <c r="AS12" s="49">
        <v>19</v>
      </c>
      <c r="AT12" s="49">
        <v>34</v>
      </c>
      <c r="AU12" s="49">
        <v>48.8</v>
      </c>
      <c r="AV12" s="49">
        <v>20</v>
      </c>
      <c r="AW12" s="49">
        <v>41</v>
      </c>
      <c r="AX12" s="49">
        <v>2007</v>
      </c>
      <c r="AY12" s="48"/>
      <c r="AZ12" s="50">
        <v>39715.75450231481</v>
      </c>
      <c r="BA12" s="50">
        <v>39715.75450231481</v>
      </c>
    </row>
    <row r="13" spans="1:53" ht="12.75">
      <c r="A13" s="48" t="s">
        <v>299</v>
      </c>
      <c r="B13" s="49">
        <v>71.9</v>
      </c>
      <c r="C13" s="49">
        <v>41</v>
      </c>
      <c r="D13" s="49">
        <v>57</v>
      </c>
      <c r="E13" s="49">
        <v>68.2</v>
      </c>
      <c r="F13" s="49">
        <v>15</v>
      </c>
      <c r="G13" s="49">
        <v>22</v>
      </c>
      <c r="H13" s="49">
        <v>42.9</v>
      </c>
      <c r="I13" s="49">
        <v>3</v>
      </c>
      <c r="J13" s="49">
        <v>7</v>
      </c>
      <c r="K13" s="49">
        <v>73.7</v>
      </c>
      <c r="L13" s="49">
        <v>14</v>
      </c>
      <c r="M13" s="49">
        <v>19</v>
      </c>
      <c r="N13" s="49">
        <v>79.6</v>
      </c>
      <c r="O13" s="49">
        <v>43</v>
      </c>
      <c r="P13" s="49">
        <v>54</v>
      </c>
      <c r="Q13" s="49">
        <v>68.8</v>
      </c>
      <c r="R13" s="49">
        <v>11</v>
      </c>
      <c r="S13" s="49">
        <v>16</v>
      </c>
      <c r="T13" s="49">
        <v>100</v>
      </c>
      <c r="U13" s="49">
        <v>5</v>
      </c>
      <c r="V13" s="49">
        <v>5</v>
      </c>
      <c r="W13" s="49">
        <v>100</v>
      </c>
      <c r="X13" s="49">
        <v>14</v>
      </c>
      <c r="Y13" s="49">
        <v>14</v>
      </c>
      <c r="Z13" s="49">
        <v>9505</v>
      </c>
      <c r="AA13" s="49">
        <v>408696</v>
      </c>
      <c r="AB13" s="49">
        <v>43</v>
      </c>
      <c r="AC13" s="49">
        <v>16739</v>
      </c>
      <c r="AD13" s="49">
        <v>167388</v>
      </c>
      <c r="AE13" s="49">
        <v>10</v>
      </c>
      <c r="AF13" s="49">
        <v>8707</v>
      </c>
      <c r="AG13" s="49">
        <v>43535</v>
      </c>
      <c r="AH13" s="49">
        <v>5</v>
      </c>
      <c r="AI13" s="49">
        <v>13331</v>
      </c>
      <c r="AJ13" s="49">
        <v>186629</v>
      </c>
      <c r="AK13" s="49">
        <v>14</v>
      </c>
      <c r="AL13" s="49">
        <v>57.8</v>
      </c>
      <c r="AM13" s="49">
        <v>26</v>
      </c>
      <c r="AN13" s="49">
        <v>45</v>
      </c>
      <c r="AO13" s="49">
        <v>50</v>
      </c>
      <c r="AP13" s="49">
        <v>6</v>
      </c>
      <c r="AQ13" s="49">
        <v>12</v>
      </c>
      <c r="AR13" s="49">
        <v>25</v>
      </c>
      <c r="AS13" s="49">
        <v>1</v>
      </c>
      <c r="AT13" s="49">
        <v>4</v>
      </c>
      <c r="AU13" s="49">
        <v>40</v>
      </c>
      <c r="AV13" s="49">
        <v>2</v>
      </c>
      <c r="AW13" s="49">
        <v>5</v>
      </c>
      <c r="AX13" s="49">
        <v>2007</v>
      </c>
      <c r="AY13" s="48"/>
      <c r="AZ13" s="50">
        <v>39700.63413194445</v>
      </c>
      <c r="BA13" s="50">
        <v>39700.63413194445</v>
      </c>
    </row>
    <row r="14" spans="1:53" ht="12.75">
      <c r="A14" s="48" t="s">
        <v>300</v>
      </c>
      <c r="B14" s="49">
        <v>85.2</v>
      </c>
      <c r="C14" s="49">
        <v>109</v>
      </c>
      <c r="D14" s="49">
        <v>128</v>
      </c>
      <c r="E14" s="49">
        <v>78.6</v>
      </c>
      <c r="F14" s="49">
        <v>22</v>
      </c>
      <c r="G14" s="49">
        <v>28</v>
      </c>
      <c r="H14" s="49">
        <v>86.8</v>
      </c>
      <c r="I14" s="49">
        <v>33</v>
      </c>
      <c r="J14" s="49">
        <v>38</v>
      </c>
      <c r="K14" s="49">
        <v>64.7</v>
      </c>
      <c r="L14" s="49">
        <v>11</v>
      </c>
      <c r="M14" s="49">
        <v>17</v>
      </c>
      <c r="N14" s="49">
        <v>96</v>
      </c>
      <c r="O14" s="49">
        <v>143</v>
      </c>
      <c r="P14" s="49">
        <v>149</v>
      </c>
      <c r="Q14" s="49">
        <v>92.3</v>
      </c>
      <c r="R14" s="49">
        <v>24</v>
      </c>
      <c r="S14" s="49">
        <v>26</v>
      </c>
      <c r="T14" s="49">
        <v>95.1</v>
      </c>
      <c r="U14" s="49">
        <v>39</v>
      </c>
      <c r="V14" s="49">
        <v>41</v>
      </c>
      <c r="W14" s="49">
        <v>77.8</v>
      </c>
      <c r="X14" s="49">
        <v>7</v>
      </c>
      <c r="Y14" s="49">
        <v>9</v>
      </c>
      <c r="Z14" s="49">
        <v>10607</v>
      </c>
      <c r="AA14" s="49">
        <v>1219816</v>
      </c>
      <c r="AB14" s="49">
        <v>115</v>
      </c>
      <c r="AC14" s="49">
        <v>10275</v>
      </c>
      <c r="AD14" s="49">
        <v>215776</v>
      </c>
      <c r="AE14" s="49">
        <v>21</v>
      </c>
      <c r="AF14" s="49">
        <v>9341</v>
      </c>
      <c r="AG14" s="49">
        <v>298908</v>
      </c>
      <c r="AH14" s="49">
        <v>32</v>
      </c>
      <c r="AI14" s="49">
        <v>7192</v>
      </c>
      <c r="AJ14" s="49">
        <v>50346</v>
      </c>
      <c r="AK14" s="49">
        <v>7</v>
      </c>
      <c r="AL14" s="49">
        <v>59.6</v>
      </c>
      <c r="AM14" s="49">
        <v>93</v>
      </c>
      <c r="AN14" s="49">
        <v>156</v>
      </c>
      <c r="AO14" s="49">
        <v>52</v>
      </c>
      <c r="AP14" s="49">
        <v>13</v>
      </c>
      <c r="AQ14" s="49">
        <v>25</v>
      </c>
      <c r="AR14" s="49">
        <v>56.7</v>
      </c>
      <c r="AS14" s="49">
        <v>17</v>
      </c>
      <c r="AT14" s="49">
        <v>30</v>
      </c>
      <c r="AU14" s="49">
        <v>50</v>
      </c>
      <c r="AV14" s="49">
        <v>5</v>
      </c>
      <c r="AW14" s="49">
        <v>10</v>
      </c>
      <c r="AX14" s="49">
        <v>2007</v>
      </c>
      <c r="AY14" s="48"/>
      <c r="AZ14" s="50">
        <v>39717.526608796295</v>
      </c>
      <c r="BA14" s="50">
        <v>39717.526608796295</v>
      </c>
    </row>
    <row r="15" spans="1:53" ht="12.75">
      <c r="A15" s="48" t="s">
        <v>334</v>
      </c>
      <c r="B15" s="49">
        <v>59.1</v>
      </c>
      <c r="C15" s="49">
        <v>13</v>
      </c>
      <c r="D15" s="49">
        <v>22</v>
      </c>
      <c r="E15" s="49">
        <v>87</v>
      </c>
      <c r="F15" s="49">
        <v>20</v>
      </c>
      <c r="G15" s="49">
        <v>23</v>
      </c>
      <c r="H15" s="49">
        <v>86.2</v>
      </c>
      <c r="I15" s="49">
        <v>25</v>
      </c>
      <c r="J15" s="49">
        <v>29</v>
      </c>
      <c r="K15" s="49">
        <v>72.7</v>
      </c>
      <c r="L15" s="49">
        <v>16</v>
      </c>
      <c r="M15" s="49">
        <v>22</v>
      </c>
      <c r="N15" s="49">
        <v>95.7</v>
      </c>
      <c r="O15" s="49">
        <v>22</v>
      </c>
      <c r="P15" s="49">
        <v>23</v>
      </c>
      <c r="Q15" s="49">
        <v>91.7</v>
      </c>
      <c r="R15" s="49">
        <v>44</v>
      </c>
      <c r="S15" s="49">
        <v>48</v>
      </c>
      <c r="T15" s="49">
        <v>91</v>
      </c>
      <c r="U15" s="49">
        <v>61</v>
      </c>
      <c r="V15" s="49">
        <v>67</v>
      </c>
      <c r="W15" s="49">
        <v>85.2</v>
      </c>
      <c r="X15" s="49">
        <v>23</v>
      </c>
      <c r="Y15" s="49">
        <v>27</v>
      </c>
      <c r="Z15" s="49">
        <v>9065</v>
      </c>
      <c r="AA15" s="49">
        <v>181305</v>
      </c>
      <c r="AB15" s="49">
        <v>20</v>
      </c>
      <c r="AC15" s="49">
        <v>14109</v>
      </c>
      <c r="AD15" s="49">
        <v>578477</v>
      </c>
      <c r="AE15" s="49">
        <v>41</v>
      </c>
      <c r="AF15" s="49">
        <v>9896</v>
      </c>
      <c r="AG15" s="49">
        <v>494794</v>
      </c>
      <c r="AH15" s="49">
        <v>50</v>
      </c>
      <c r="AI15" s="49">
        <v>9904</v>
      </c>
      <c r="AJ15" s="49">
        <v>188183</v>
      </c>
      <c r="AK15" s="49">
        <v>19</v>
      </c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9">
        <v>2007</v>
      </c>
      <c r="AY15" s="48"/>
      <c r="AZ15" s="50">
        <v>39713.609814814816</v>
      </c>
      <c r="BA15" s="50">
        <v>39713.609814814816</v>
      </c>
    </row>
    <row r="16" spans="1:53" ht="12.75">
      <c r="A16" s="48" t="s">
        <v>301</v>
      </c>
      <c r="B16" s="49">
        <v>76.2</v>
      </c>
      <c r="C16" s="49">
        <v>1643</v>
      </c>
      <c r="D16" s="49">
        <v>2156</v>
      </c>
      <c r="E16" s="49">
        <v>70.2</v>
      </c>
      <c r="F16" s="49">
        <v>132</v>
      </c>
      <c r="G16" s="49">
        <v>188</v>
      </c>
      <c r="H16" s="49">
        <v>59.1</v>
      </c>
      <c r="I16" s="49">
        <v>149</v>
      </c>
      <c r="J16" s="49">
        <v>252</v>
      </c>
      <c r="K16" s="49">
        <v>67.6</v>
      </c>
      <c r="L16" s="49">
        <v>138</v>
      </c>
      <c r="M16" s="49">
        <v>204</v>
      </c>
      <c r="N16" s="49">
        <v>81.1</v>
      </c>
      <c r="O16" s="49">
        <v>1703</v>
      </c>
      <c r="P16" s="49">
        <v>2101</v>
      </c>
      <c r="Q16" s="49">
        <v>80.7</v>
      </c>
      <c r="R16" s="49">
        <v>130</v>
      </c>
      <c r="S16" s="49">
        <v>161</v>
      </c>
      <c r="T16" s="49">
        <v>84.7</v>
      </c>
      <c r="U16" s="49">
        <v>166</v>
      </c>
      <c r="V16" s="49">
        <v>196</v>
      </c>
      <c r="W16" s="49">
        <v>82.4</v>
      </c>
      <c r="X16" s="49">
        <v>150</v>
      </c>
      <c r="Y16" s="49">
        <v>182</v>
      </c>
      <c r="Z16" s="49">
        <v>10331</v>
      </c>
      <c r="AA16" s="49">
        <v>16704658</v>
      </c>
      <c r="AB16" s="49">
        <v>1617</v>
      </c>
      <c r="AC16" s="49">
        <v>14373</v>
      </c>
      <c r="AD16" s="49">
        <v>1739095</v>
      </c>
      <c r="AE16" s="49">
        <v>121</v>
      </c>
      <c r="AF16" s="49">
        <v>8746</v>
      </c>
      <c r="AG16" s="49">
        <v>1355621</v>
      </c>
      <c r="AH16" s="49">
        <v>155</v>
      </c>
      <c r="AI16" s="49">
        <v>10528</v>
      </c>
      <c r="AJ16" s="49">
        <v>1537083</v>
      </c>
      <c r="AK16" s="49">
        <v>146</v>
      </c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9">
        <v>2007</v>
      </c>
      <c r="AY16" s="48"/>
      <c r="AZ16" s="50">
        <v>39715.666967592595</v>
      </c>
      <c r="BA16" s="50">
        <v>39715.666967592595</v>
      </c>
    </row>
    <row r="17" spans="1:53" ht="12.75">
      <c r="A17" s="48" t="s">
        <v>302</v>
      </c>
      <c r="B17" s="49">
        <v>74.5</v>
      </c>
      <c r="C17" s="49">
        <v>685</v>
      </c>
      <c r="D17" s="49">
        <v>920</v>
      </c>
      <c r="E17" s="49">
        <v>78.8</v>
      </c>
      <c r="F17" s="49">
        <v>241</v>
      </c>
      <c r="G17" s="49">
        <v>306</v>
      </c>
      <c r="H17" s="49">
        <v>68.3</v>
      </c>
      <c r="I17" s="49">
        <v>99</v>
      </c>
      <c r="J17" s="49">
        <v>145</v>
      </c>
      <c r="K17" s="49">
        <v>68.1</v>
      </c>
      <c r="L17" s="49">
        <v>169</v>
      </c>
      <c r="M17" s="49">
        <v>248</v>
      </c>
      <c r="N17" s="49">
        <v>83.9</v>
      </c>
      <c r="O17" s="49">
        <v>617</v>
      </c>
      <c r="P17" s="49">
        <v>735</v>
      </c>
      <c r="Q17" s="49">
        <v>76</v>
      </c>
      <c r="R17" s="49">
        <v>114</v>
      </c>
      <c r="S17" s="49">
        <v>150</v>
      </c>
      <c r="T17" s="49">
        <v>83</v>
      </c>
      <c r="U17" s="49">
        <v>112</v>
      </c>
      <c r="V17" s="49">
        <v>135</v>
      </c>
      <c r="W17" s="49">
        <v>78.3</v>
      </c>
      <c r="X17" s="49">
        <v>90</v>
      </c>
      <c r="Y17" s="49">
        <v>115</v>
      </c>
      <c r="Z17" s="49">
        <v>9794</v>
      </c>
      <c r="AA17" s="49">
        <v>5758810</v>
      </c>
      <c r="AB17" s="49">
        <v>588</v>
      </c>
      <c r="AC17" s="49">
        <v>14990</v>
      </c>
      <c r="AD17" s="49">
        <v>1558975</v>
      </c>
      <c r="AE17" s="49">
        <v>104</v>
      </c>
      <c r="AF17" s="49">
        <v>10836</v>
      </c>
      <c r="AG17" s="49">
        <v>1072812</v>
      </c>
      <c r="AH17" s="49">
        <v>99</v>
      </c>
      <c r="AI17" s="49">
        <v>12063</v>
      </c>
      <c r="AJ17" s="49">
        <v>1025340</v>
      </c>
      <c r="AK17" s="49">
        <v>85</v>
      </c>
      <c r="AL17" s="49">
        <v>68.1</v>
      </c>
      <c r="AM17" s="49">
        <v>386</v>
      </c>
      <c r="AN17" s="49">
        <v>567</v>
      </c>
      <c r="AO17" s="49">
        <v>61.5</v>
      </c>
      <c r="AP17" s="49">
        <v>67</v>
      </c>
      <c r="AQ17" s="49">
        <v>109</v>
      </c>
      <c r="AR17" s="49">
        <v>71.4</v>
      </c>
      <c r="AS17" s="49">
        <v>40</v>
      </c>
      <c r="AT17" s="49">
        <v>56</v>
      </c>
      <c r="AU17" s="49">
        <v>52.6</v>
      </c>
      <c r="AV17" s="49">
        <v>20</v>
      </c>
      <c r="AW17" s="49">
        <v>38</v>
      </c>
      <c r="AX17" s="49">
        <v>2007</v>
      </c>
      <c r="AY17" s="48"/>
      <c r="AZ17" s="50">
        <v>39721.377384259256</v>
      </c>
      <c r="BA17" s="50">
        <v>39721.377384259256</v>
      </c>
    </row>
    <row r="18" spans="1:53" ht="12.75">
      <c r="A18" s="48" t="s">
        <v>303</v>
      </c>
      <c r="B18" s="49">
        <v>84.3</v>
      </c>
      <c r="C18" s="49">
        <v>167</v>
      </c>
      <c r="D18" s="49">
        <v>198</v>
      </c>
      <c r="E18" s="49">
        <v>92</v>
      </c>
      <c r="F18" s="49">
        <v>46</v>
      </c>
      <c r="G18" s="49">
        <v>50</v>
      </c>
      <c r="H18" s="49">
        <v>68.8</v>
      </c>
      <c r="I18" s="49">
        <v>11</v>
      </c>
      <c r="J18" s="49">
        <v>16</v>
      </c>
      <c r="K18" s="49">
        <v>80</v>
      </c>
      <c r="L18" s="49">
        <v>24</v>
      </c>
      <c r="M18" s="49">
        <v>30</v>
      </c>
      <c r="N18" s="49">
        <v>84.3</v>
      </c>
      <c r="O18" s="49">
        <v>183</v>
      </c>
      <c r="P18" s="49">
        <v>217</v>
      </c>
      <c r="Q18" s="49">
        <v>89.7</v>
      </c>
      <c r="R18" s="49">
        <v>52</v>
      </c>
      <c r="S18" s="49">
        <v>58</v>
      </c>
      <c r="T18" s="49">
        <v>70</v>
      </c>
      <c r="U18" s="49">
        <v>14</v>
      </c>
      <c r="V18" s="49">
        <v>20</v>
      </c>
      <c r="W18" s="49">
        <v>83.3</v>
      </c>
      <c r="X18" s="49">
        <v>20</v>
      </c>
      <c r="Y18" s="49">
        <v>24</v>
      </c>
      <c r="Z18" s="49">
        <v>9573</v>
      </c>
      <c r="AA18" s="49">
        <v>1703956</v>
      </c>
      <c r="AB18" s="49">
        <v>178</v>
      </c>
      <c r="AC18" s="49">
        <v>12717</v>
      </c>
      <c r="AD18" s="49">
        <v>635865</v>
      </c>
      <c r="AE18" s="49">
        <v>50</v>
      </c>
      <c r="AF18" s="49">
        <v>11920</v>
      </c>
      <c r="AG18" s="49">
        <v>166885</v>
      </c>
      <c r="AH18" s="49">
        <v>14</v>
      </c>
      <c r="AI18" s="49">
        <v>11568</v>
      </c>
      <c r="AJ18" s="49">
        <v>231363</v>
      </c>
      <c r="AK18" s="49">
        <v>20</v>
      </c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9">
        <v>2007</v>
      </c>
      <c r="AY18" s="48"/>
      <c r="AZ18" s="50">
        <v>39721.915717592594</v>
      </c>
      <c r="BA18" s="50">
        <v>39721.915717592594</v>
      </c>
    </row>
    <row r="19" spans="1:53" ht="12.75">
      <c r="A19" s="48" t="s">
        <v>304</v>
      </c>
      <c r="B19" s="49">
        <v>87.5</v>
      </c>
      <c r="C19" s="49">
        <v>35</v>
      </c>
      <c r="D19" s="49">
        <v>40</v>
      </c>
      <c r="E19" s="49">
        <v>89.3</v>
      </c>
      <c r="F19" s="49">
        <v>134</v>
      </c>
      <c r="G19" s="49">
        <v>150</v>
      </c>
      <c r="H19" s="49">
        <v>88.2</v>
      </c>
      <c r="I19" s="49">
        <v>45</v>
      </c>
      <c r="J19" s="49">
        <v>51</v>
      </c>
      <c r="K19" s="49">
        <v>72.3</v>
      </c>
      <c r="L19" s="49">
        <v>94</v>
      </c>
      <c r="M19" s="49">
        <v>130</v>
      </c>
      <c r="N19" s="49">
        <v>91.7</v>
      </c>
      <c r="O19" s="49">
        <v>44</v>
      </c>
      <c r="P19" s="49">
        <v>48</v>
      </c>
      <c r="Q19" s="49">
        <v>88.9</v>
      </c>
      <c r="R19" s="49">
        <v>185</v>
      </c>
      <c r="S19" s="49">
        <v>208</v>
      </c>
      <c r="T19" s="49">
        <v>78.3</v>
      </c>
      <c r="U19" s="49">
        <v>47</v>
      </c>
      <c r="V19" s="49">
        <v>60</v>
      </c>
      <c r="W19" s="49">
        <v>64.9</v>
      </c>
      <c r="X19" s="49">
        <v>74</v>
      </c>
      <c r="Y19" s="49">
        <v>114</v>
      </c>
      <c r="Z19" s="49">
        <v>13391</v>
      </c>
      <c r="AA19" s="49">
        <v>549033</v>
      </c>
      <c r="AB19" s="49">
        <v>41</v>
      </c>
      <c r="AC19" s="49">
        <v>17796</v>
      </c>
      <c r="AD19" s="49">
        <v>3114278</v>
      </c>
      <c r="AE19" s="49">
        <v>175</v>
      </c>
      <c r="AF19" s="49">
        <v>13952</v>
      </c>
      <c r="AG19" s="49">
        <v>585992</v>
      </c>
      <c r="AH19" s="49">
        <v>42</v>
      </c>
      <c r="AI19" s="49">
        <v>10146</v>
      </c>
      <c r="AJ19" s="49">
        <v>649367</v>
      </c>
      <c r="AK19" s="49">
        <v>64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9">
        <v>2007</v>
      </c>
      <c r="AY19" s="48"/>
      <c r="AZ19" s="50">
        <v>39707.439988425926</v>
      </c>
      <c r="BA19" s="50">
        <v>39707.439988425926</v>
      </c>
    </row>
    <row r="20" spans="1:53" ht="12.75">
      <c r="A20" s="48" t="s">
        <v>305</v>
      </c>
      <c r="B20" s="49">
        <v>64.2</v>
      </c>
      <c r="C20" s="49">
        <v>43</v>
      </c>
      <c r="D20" s="49">
        <v>67</v>
      </c>
      <c r="E20" s="49">
        <v>65.6</v>
      </c>
      <c r="F20" s="49">
        <v>4323</v>
      </c>
      <c r="G20" s="49">
        <v>6587</v>
      </c>
      <c r="H20" s="49">
        <v>48.2</v>
      </c>
      <c r="I20" s="49">
        <v>675</v>
      </c>
      <c r="J20" s="49">
        <v>1399</v>
      </c>
      <c r="K20" s="49">
        <v>53.7</v>
      </c>
      <c r="L20" s="49">
        <v>4152</v>
      </c>
      <c r="M20" s="49">
        <v>7730</v>
      </c>
      <c r="N20" s="49">
        <v>80.2</v>
      </c>
      <c r="O20" s="49">
        <v>69</v>
      </c>
      <c r="P20" s="49">
        <v>86</v>
      </c>
      <c r="Q20" s="49">
        <v>81.1</v>
      </c>
      <c r="R20" s="49">
        <v>2716</v>
      </c>
      <c r="S20" s="49">
        <v>3349</v>
      </c>
      <c r="T20" s="49">
        <v>72.1</v>
      </c>
      <c r="U20" s="49">
        <v>372</v>
      </c>
      <c r="V20" s="49">
        <v>516</v>
      </c>
      <c r="W20" s="49">
        <v>80.7</v>
      </c>
      <c r="X20" s="49">
        <v>2159</v>
      </c>
      <c r="Y20" s="49">
        <v>2675</v>
      </c>
      <c r="Z20" s="49">
        <v>10730</v>
      </c>
      <c r="AA20" s="49">
        <v>697447</v>
      </c>
      <c r="AB20" s="49">
        <v>65</v>
      </c>
      <c r="AC20" s="49">
        <v>15758</v>
      </c>
      <c r="AD20" s="49">
        <v>42721040</v>
      </c>
      <c r="AE20" s="49">
        <v>2711</v>
      </c>
      <c r="AF20" s="49">
        <v>12413</v>
      </c>
      <c r="AG20" s="49">
        <v>4617454</v>
      </c>
      <c r="AH20" s="49">
        <v>372</v>
      </c>
      <c r="AI20" s="49">
        <v>14205</v>
      </c>
      <c r="AJ20" s="49">
        <v>30641231</v>
      </c>
      <c r="AK20" s="49">
        <v>2157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9">
        <v>2007</v>
      </c>
      <c r="AY20" s="48"/>
      <c r="AZ20" s="50">
        <v>39721.66652777778</v>
      </c>
      <c r="BA20" s="50">
        <v>39721.66652777778</v>
      </c>
    </row>
    <row r="21" spans="1:53" ht="12.75">
      <c r="A21" s="48" t="s">
        <v>306</v>
      </c>
      <c r="B21" s="49">
        <v>80</v>
      </c>
      <c r="C21" s="49">
        <v>496</v>
      </c>
      <c r="D21" s="49">
        <v>620</v>
      </c>
      <c r="E21" s="49">
        <v>87.8</v>
      </c>
      <c r="F21" s="49">
        <v>36</v>
      </c>
      <c r="G21" s="49">
        <v>41</v>
      </c>
      <c r="H21" s="49">
        <v>73.1</v>
      </c>
      <c r="I21" s="49">
        <v>57</v>
      </c>
      <c r="J21" s="49">
        <v>78</v>
      </c>
      <c r="K21" s="49">
        <v>80.4</v>
      </c>
      <c r="L21" s="49">
        <v>41</v>
      </c>
      <c r="M21" s="49">
        <v>51</v>
      </c>
      <c r="N21" s="49">
        <v>82.2</v>
      </c>
      <c r="O21" s="49">
        <v>476</v>
      </c>
      <c r="P21" s="49">
        <v>579</v>
      </c>
      <c r="Q21" s="49">
        <v>70.6</v>
      </c>
      <c r="R21" s="49">
        <v>24</v>
      </c>
      <c r="S21" s="49">
        <v>34</v>
      </c>
      <c r="T21" s="49">
        <v>72.6</v>
      </c>
      <c r="U21" s="49">
        <v>61</v>
      </c>
      <c r="V21" s="49">
        <v>84</v>
      </c>
      <c r="W21" s="49">
        <v>72</v>
      </c>
      <c r="X21" s="49">
        <v>36</v>
      </c>
      <c r="Y21" s="49">
        <v>50</v>
      </c>
      <c r="Z21" s="49">
        <v>9099</v>
      </c>
      <c r="AA21" s="49">
        <v>3694007</v>
      </c>
      <c r="AB21" s="49">
        <v>406</v>
      </c>
      <c r="AC21" s="49">
        <v>13102</v>
      </c>
      <c r="AD21" s="49">
        <v>235837</v>
      </c>
      <c r="AE21" s="49">
        <v>18</v>
      </c>
      <c r="AF21" s="49">
        <v>9506</v>
      </c>
      <c r="AG21" s="49">
        <v>522855</v>
      </c>
      <c r="AH21" s="49">
        <v>55</v>
      </c>
      <c r="AI21" s="49">
        <v>9393</v>
      </c>
      <c r="AJ21" s="49">
        <v>291188</v>
      </c>
      <c r="AK21" s="49">
        <v>31</v>
      </c>
      <c r="AL21" s="49">
        <v>74.2</v>
      </c>
      <c r="AM21" s="49">
        <v>394</v>
      </c>
      <c r="AN21" s="49">
        <v>531</v>
      </c>
      <c r="AO21" s="49">
        <v>81.8</v>
      </c>
      <c r="AP21" s="49">
        <v>27</v>
      </c>
      <c r="AQ21" s="49">
        <v>33</v>
      </c>
      <c r="AR21" s="49">
        <v>65.7</v>
      </c>
      <c r="AS21" s="49">
        <v>44</v>
      </c>
      <c r="AT21" s="49">
        <v>67</v>
      </c>
      <c r="AU21" s="49">
        <v>73.7</v>
      </c>
      <c r="AV21" s="49">
        <v>28</v>
      </c>
      <c r="AW21" s="49">
        <v>38</v>
      </c>
      <c r="AX21" s="49">
        <v>2007</v>
      </c>
      <c r="AY21" s="48"/>
      <c r="AZ21" s="50">
        <v>39714.33763888889</v>
      </c>
      <c r="BA21" s="50">
        <v>39714.33763888889</v>
      </c>
    </row>
    <row r="22" spans="1:53" ht="12.75">
      <c r="A22" s="48" t="s">
        <v>307</v>
      </c>
      <c r="B22" s="49">
        <v>74.1</v>
      </c>
      <c r="C22" s="49">
        <v>40</v>
      </c>
      <c r="D22" s="49">
        <v>54</v>
      </c>
      <c r="E22" s="49">
        <v>84.8</v>
      </c>
      <c r="F22" s="49">
        <v>67</v>
      </c>
      <c r="G22" s="49">
        <v>79</v>
      </c>
      <c r="H22" s="49">
        <v>76.2</v>
      </c>
      <c r="I22" s="49">
        <v>48</v>
      </c>
      <c r="J22" s="49">
        <v>63</v>
      </c>
      <c r="K22" s="49">
        <v>84.7</v>
      </c>
      <c r="L22" s="49">
        <v>111</v>
      </c>
      <c r="M22" s="49">
        <v>131</v>
      </c>
      <c r="N22" s="49">
        <v>75</v>
      </c>
      <c r="O22" s="49">
        <v>60</v>
      </c>
      <c r="P22" s="49">
        <v>80</v>
      </c>
      <c r="Q22" s="49">
        <v>83.1</v>
      </c>
      <c r="R22" s="49">
        <v>64</v>
      </c>
      <c r="S22" s="49">
        <v>77</v>
      </c>
      <c r="T22" s="49">
        <v>80.7</v>
      </c>
      <c r="U22" s="49">
        <v>46</v>
      </c>
      <c r="V22" s="49">
        <v>57</v>
      </c>
      <c r="W22" s="49">
        <v>87.1</v>
      </c>
      <c r="X22" s="49">
        <v>81</v>
      </c>
      <c r="Y22" s="49">
        <v>93</v>
      </c>
      <c r="Z22" s="49">
        <v>7828</v>
      </c>
      <c r="AA22" s="49">
        <v>422692</v>
      </c>
      <c r="AB22" s="49">
        <v>54</v>
      </c>
      <c r="AC22" s="49">
        <v>13949</v>
      </c>
      <c r="AD22" s="49">
        <v>822993</v>
      </c>
      <c r="AE22" s="49">
        <v>59</v>
      </c>
      <c r="AF22" s="49">
        <v>10618</v>
      </c>
      <c r="AG22" s="49">
        <v>445936</v>
      </c>
      <c r="AH22" s="49">
        <v>42</v>
      </c>
      <c r="AI22" s="49">
        <v>13680</v>
      </c>
      <c r="AJ22" s="49">
        <v>1053397</v>
      </c>
      <c r="AK22" s="49">
        <v>77</v>
      </c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9">
        <v>2007</v>
      </c>
      <c r="AY22" s="48"/>
      <c r="AZ22" s="50">
        <v>39716.41590277778</v>
      </c>
      <c r="BA22" s="50">
        <v>39716.41590277778</v>
      </c>
    </row>
    <row r="23" spans="1:53" ht="12.75">
      <c r="A23" s="48" t="s">
        <v>308</v>
      </c>
      <c r="B23" s="49">
        <v>69</v>
      </c>
      <c r="C23" s="49">
        <v>29</v>
      </c>
      <c r="D23" s="49">
        <v>42</v>
      </c>
      <c r="E23" s="49">
        <v>85</v>
      </c>
      <c r="F23" s="49">
        <v>17</v>
      </c>
      <c r="G23" s="49">
        <v>20</v>
      </c>
      <c r="H23" s="49">
        <v>69.4</v>
      </c>
      <c r="I23" s="49">
        <v>25</v>
      </c>
      <c r="J23" s="49">
        <v>36</v>
      </c>
      <c r="K23" s="49">
        <v>83.3</v>
      </c>
      <c r="L23" s="49">
        <v>15</v>
      </c>
      <c r="M23" s="49">
        <v>18</v>
      </c>
      <c r="N23" s="49">
        <v>100</v>
      </c>
      <c r="O23" s="49">
        <v>43</v>
      </c>
      <c r="P23" s="49">
        <v>43</v>
      </c>
      <c r="Q23" s="49">
        <v>76.2</v>
      </c>
      <c r="R23" s="49">
        <v>16</v>
      </c>
      <c r="S23" s="49">
        <v>21</v>
      </c>
      <c r="T23" s="49">
        <v>78.6</v>
      </c>
      <c r="U23" s="49">
        <v>33</v>
      </c>
      <c r="V23" s="49">
        <v>42</v>
      </c>
      <c r="W23" s="49">
        <v>66.7</v>
      </c>
      <c r="X23" s="49">
        <v>14</v>
      </c>
      <c r="Y23" s="49">
        <v>21</v>
      </c>
      <c r="Z23" s="49">
        <v>9934</v>
      </c>
      <c r="AA23" s="49">
        <v>327824</v>
      </c>
      <c r="AB23" s="49">
        <v>33</v>
      </c>
      <c r="AC23" s="49">
        <v>10591</v>
      </c>
      <c r="AD23" s="49">
        <v>169448</v>
      </c>
      <c r="AE23" s="49">
        <v>16</v>
      </c>
      <c r="AF23" s="49">
        <v>10510</v>
      </c>
      <c r="AG23" s="49">
        <v>336321</v>
      </c>
      <c r="AH23" s="49">
        <v>32</v>
      </c>
      <c r="AI23" s="49">
        <v>11386</v>
      </c>
      <c r="AJ23" s="49">
        <v>159408</v>
      </c>
      <c r="AK23" s="49">
        <v>14</v>
      </c>
      <c r="AL23" s="49">
        <v>53.7</v>
      </c>
      <c r="AM23" s="49">
        <v>22</v>
      </c>
      <c r="AN23" s="49">
        <v>41</v>
      </c>
      <c r="AO23" s="49">
        <v>78.6</v>
      </c>
      <c r="AP23" s="49">
        <v>11</v>
      </c>
      <c r="AQ23" s="49">
        <v>14</v>
      </c>
      <c r="AR23" s="49">
        <v>46.7</v>
      </c>
      <c r="AS23" s="49">
        <v>14</v>
      </c>
      <c r="AT23" s="49">
        <v>30</v>
      </c>
      <c r="AU23" s="49">
        <v>69.2</v>
      </c>
      <c r="AV23" s="49">
        <v>9</v>
      </c>
      <c r="AW23" s="49">
        <v>13</v>
      </c>
      <c r="AX23" s="49">
        <v>2007</v>
      </c>
      <c r="AY23" s="48"/>
      <c r="AZ23" s="50">
        <v>39721.3846412037</v>
      </c>
      <c r="BA23" s="50">
        <v>39721.3846412037</v>
      </c>
    </row>
    <row r="24" spans="1:53" ht="12.75">
      <c r="A24" s="48" t="s">
        <v>309</v>
      </c>
      <c r="B24" s="49">
        <v>79.7</v>
      </c>
      <c r="C24" s="49">
        <v>409</v>
      </c>
      <c r="D24" s="49">
        <v>513</v>
      </c>
      <c r="E24" s="49">
        <v>89.2</v>
      </c>
      <c r="F24" s="49">
        <v>272</v>
      </c>
      <c r="G24" s="49">
        <v>305</v>
      </c>
      <c r="H24" s="49">
        <v>83.4</v>
      </c>
      <c r="I24" s="49">
        <v>281</v>
      </c>
      <c r="J24" s="49">
        <v>337</v>
      </c>
      <c r="K24" s="49">
        <v>81.7</v>
      </c>
      <c r="L24" s="49">
        <v>210</v>
      </c>
      <c r="M24" s="49">
        <v>257</v>
      </c>
      <c r="N24" s="49">
        <v>81.8</v>
      </c>
      <c r="O24" s="49">
        <v>386</v>
      </c>
      <c r="P24" s="49">
        <v>472</v>
      </c>
      <c r="Q24" s="49">
        <v>86.3</v>
      </c>
      <c r="R24" s="49">
        <v>265</v>
      </c>
      <c r="S24" s="49">
        <v>307</v>
      </c>
      <c r="T24" s="49">
        <v>84.6</v>
      </c>
      <c r="U24" s="49">
        <v>253</v>
      </c>
      <c r="V24" s="49">
        <v>299</v>
      </c>
      <c r="W24" s="49">
        <v>83.7</v>
      </c>
      <c r="X24" s="49">
        <v>195</v>
      </c>
      <c r="Y24" s="49">
        <v>233</v>
      </c>
      <c r="Z24" s="49">
        <v>8689</v>
      </c>
      <c r="AA24" s="49">
        <v>2815320</v>
      </c>
      <c r="AB24" s="49">
        <v>324</v>
      </c>
      <c r="AC24" s="49">
        <v>12645</v>
      </c>
      <c r="AD24" s="49">
        <v>2642824</v>
      </c>
      <c r="AE24" s="49">
        <v>209</v>
      </c>
      <c r="AF24" s="49">
        <v>9175</v>
      </c>
      <c r="AG24" s="49">
        <v>1844184</v>
      </c>
      <c r="AH24" s="49">
        <v>201</v>
      </c>
      <c r="AI24" s="49">
        <v>8823</v>
      </c>
      <c r="AJ24" s="49">
        <v>1332298</v>
      </c>
      <c r="AK24" s="49">
        <v>151</v>
      </c>
      <c r="AL24" s="49">
        <v>74.9</v>
      </c>
      <c r="AM24" s="49">
        <v>218</v>
      </c>
      <c r="AN24" s="49">
        <v>291</v>
      </c>
      <c r="AO24" s="49">
        <v>85.2</v>
      </c>
      <c r="AP24" s="49">
        <v>138</v>
      </c>
      <c r="AQ24" s="49">
        <v>162</v>
      </c>
      <c r="AR24" s="49">
        <v>80.7</v>
      </c>
      <c r="AS24" s="49">
        <v>117</v>
      </c>
      <c r="AT24" s="49">
        <v>145</v>
      </c>
      <c r="AU24" s="49">
        <v>78</v>
      </c>
      <c r="AV24" s="49">
        <v>99</v>
      </c>
      <c r="AW24" s="49">
        <v>127</v>
      </c>
      <c r="AX24" s="49">
        <v>2007</v>
      </c>
      <c r="AY24" s="48"/>
      <c r="AZ24" s="50">
        <v>39717.32241898148</v>
      </c>
      <c r="BA24" s="50">
        <v>39717.32241898148</v>
      </c>
    </row>
    <row r="25" spans="1:53" ht="12.75">
      <c r="A25" s="48" t="s">
        <v>310</v>
      </c>
      <c r="B25" s="49">
        <v>90.3</v>
      </c>
      <c r="C25" s="49">
        <v>196</v>
      </c>
      <c r="D25" s="49">
        <v>217</v>
      </c>
      <c r="E25" s="49">
        <v>94.1</v>
      </c>
      <c r="F25" s="49">
        <v>16</v>
      </c>
      <c r="G25" s="49">
        <v>17</v>
      </c>
      <c r="H25" s="49">
        <v>88.6</v>
      </c>
      <c r="I25" s="49">
        <v>70</v>
      </c>
      <c r="J25" s="49">
        <v>79</v>
      </c>
      <c r="K25" s="49">
        <v>88.2</v>
      </c>
      <c r="L25" s="49">
        <v>45</v>
      </c>
      <c r="M25" s="49">
        <v>51</v>
      </c>
      <c r="N25" s="49">
        <v>82.8</v>
      </c>
      <c r="O25" s="49">
        <v>226</v>
      </c>
      <c r="P25" s="49">
        <v>273</v>
      </c>
      <c r="Q25" s="49">
        <v>84.6</v>
      </c>
      <c r="R25" s="49">
        <v>33</v>
      </c>
      <c r="S25" s="49">
        <v>39</v>
      </c>
      <c r="T25" s="49">
        <v>82.8</v>
      </c>
      <c r="U25" s="49">
        <v>101</v>
      </c>
      <c r="V25" s="49">
        <v>122</v>
      </c>
      <c r="W25" s="49">
        <v>81.6</v>
      </c>
      <c r="X25" s="49">
        <v>71</v>
      </c>
      <c r="Y25" s="49">
        <v>87</v>
      </c>
      <c r="Z25" s="49">
        <v>9576</v>
      </c>
      <c r="AA25" s="49">
        <v>2097214</v>
      </c>
      <c r="AB25" s="49">
        <v>219</v>
      </c>
      <c r="AC25" s="49">
        <v>19585</v>
      </c>
      <c r="AD25" s="49">
        <v>646304</v>
      </c>
      <c r="AE25" s="49">
        <v>33</v>
      </c>
      <c r="AF25" s="49">
        <v>11030</v>
      </c>
      <c r="AG25" s="49">
        <v>1103037</v>
      </c>
      <c r="AH25" s="49">
        <v>100</v>
      </c>
      <c r="AI25" s="49">
        <v>14749</v>
      </c>
      <c r="AJ25" s="49">
        <v>1032454</v>
      </c>
      <c r="AK25" s="49">
        <v>70</v>
      </c>
      <c r="AL25" s="49">
        <v>70.5</v>
      </c>
      <c r="AM25" s="49">
        <v>62</v>
      </c>
      <c r="AN25" s="49">
        <v>88</v>
      </c>
      <c r="AO25" s="49">
        <v>93.9</v>
      </c>
      <c r="AP25" s="49">
        <v>46</v>
      </c>
      <c r="AQ25" s="49">
        <v>49</v>
      </c>
      <c r="AR25" s="49">
        <v>83.3</v>
      </c>
      <c r="AS25" s="49">
        <v>50</v>
      </c>
      <c r="AT25" s="49">
        <v>60</v>
      </c>
      <c r="AU25" s="49">
        <v>90</v>
      </c>
      <c r="AV25" s="49">
        <v>63</v>
      </c>
      <c r="AW25" s="49">
        <v>70</v>
      </c>
      <c r="AX25" s="49">
        <v>2007</v>
      </c>
      <c r="AY25" s="48"/>
      <c r="AZ25" s="50">
        <v>39710.44043981482</v>
      </c>
      <c r="BA25" s="50">
        <v>39710.44043981482</v>
      </c>
    </row>
    <row r="26" spans="1:53" ht="12.75">
      <c r="A26" s="48" t="s">
        <v>311</v>
      </c>
      <c r="B26" s="49">
        <v>79.5</v>
      </c>
      <c r="C26" s="49">
        <v>875</v>
      </c>
      <c r="D26" s="49">
        <v>1100</v>
      </c>
      <c r="E26" s="49">
        <v>86.5</v>
      </c>
      <c r="F26" s="49">
        <v>180</v>
      </c>
      <c r="G26" s="49">
        <v>208</v>
      </c>
      <c r="H26" s="49">
        <v>74.1</v>
      </c>
      <c r="I26" s="49">
        <v>106</v>
      </c>
      <c r="J26" s="49">
        <v>143</v>
      </c>
      <c r="K26" s="49">
        <v>86.9</v>
      </c>
      <c r="L26" s="49">
        <v>166</v>
      </c>
      <c r="M26" s="49">
        <v>191</v>
      </c>
      <c r="N26" s="49">
        <v>86.2</v>
      </c>
      <c r="O26" s="49">
        <v>972</v>
      </c>
      <c r="P26" s="49">
        <v>1127</v>
      </c>
      <c r="Q26" s="49">
        <v>83.5</v>
      </c>
      <c r="R26" s="49">
        <v>197</v>
      </c>
      <c r="S26" s="49">
        <v>236</v>
      </c>
      <c r="T26" s="49">
        <v>83.9</v>
      </c>
      <c r="U26" s="49">
        <v>120</v>
      </c>
      <c r="V26" s="49">
        <v>143</v>
      </c>
      <c r="W26" s="49">
        <v>85.3</v>
      </c>
      <c r="X26" s="49">
        <v>139</v>
      </c>
      <c r="Y26" s="49">
        <v>163</v>
      </c>
      <c r="Z26" s="49">
        <v>10004</v>
      </c>
      <c r="AA26" s="49">
        <v>8503327</v>
      </c>
      <c r="AB26" s="49">
        <v>850</v>
      </c>
      <c r="AC26" s="49">
        <v>11344</v>
      </c>
      <c r="AD26" s="49">
        <v>1871691</v>
      </c>
      <c r="AE26" s="49">
        <v>165</v>
      </c>
      <c r="AF26" s="49">
        <v>8430</v>
      </c>
      <c r="AG26" s="49">
        <v>817731</v>
      </c>
      <c r="AH26" s="49">
        <v>97</v>
      </c>
      <c r="AI26" s="49">
        <v>10300</v>
      </c>
      <c r="AJ26" s="49">
        <v>1153635</v>
      </c>
      <c r="AK26" s="49">
        <v>112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9">
        <v>2007</v>
      </c>
      <c r="AY26" s="48"/>
      <c r="AZ26" s="50">
        <v>39722.414560185185</v>
      </c>
      <c r="BA26" s="50">
        <v>39722.414560185185</v>
      </c>
    </row>
    <row r="27" spans="1:53" ht="12.75">
      <c r="A27" s="48" t="s">
        <v>335</v>
      </c>
      <c r="B27" s="49">
        <v>60.4</v>
      </c>
      <c r="C27" s="49">
        <v>235</v>
      </c>
      <c r="D27" s="49">
        <v>389</v>
      </c>
      <c r="E27" s="49">
        <v>63.3</v>
      </c>
      <c r="F27" s="49">
        <v>1794</v>
      </c>
      <c r="G27" s="49">
        <v>2836</v>
      </c>
      <c r="H27" s="49">
        <v>53.4</v>
      </c>
      <c r="I27" s="49">
        <v>1266</v>
      </c>
      <c r="J27" s="49">
        <v>2369</v>
      </c>
      <c r="K27" s="49">
        <v>47.6</v>
      </c>
      <c r="L27" s="49">
        <v>936</v>
      </c>
      <c r="M27" s="49">
        <v>1965</v>
      </c>
      <c r="N27" s="49">
        <v>75.7</v>
      </c>
      <c r="O27" s="49">
        <v>187</v>
      </c>
      <c r="P27" s="49">
        <v>247</v>
      </c>
      <c r="Q27" s="49">
        <v>80.2</v>
      </c>
      <c r="R27" s="49">
        <v>2020</v>
      </c>
      <c r="S27" s="49">
        <v>2518</v>
      </c>
      <c r="T27" s="49">
        <v>78</v>
      </c>
      <c r="U27" s="49">
        <v>1190</v>
      </c>
      <c r="V27" s="49">
        <v>1526</v>
      </c>
      <c r="W27" s="49">
        <v>80.8</v>
      </c>
      <c r="X27" s="49">
        <v>992</v>
      </c>
      <c r="Y27" s="49">
        <v>1228</v>
      </c>
      <c r="Z27" s="49">
        <v>8285</v>
      </c>
      <c r="AA27" s="49">
        <v>1507848</v>
      </c>
      <c r="AB27" s="49">
        <v>182</v>
      </c>
      <c r="AC27" s="49">
        <v>11462</v>
      </c>
      <c r="AD27" s="49">
        <v>22763177</v>
      </c>
      <c r="AE27" s="49">
        <v>1986</v>
      </c>
      <c r="AF27" s="49">
        <v>9701</v>
      </c>
      <c r="AG27" s="49">
        <v>11049057</v>
      </c>
      <c r="AH27" s="49">
        <v>1139</v>
      </c>
      <c r="AI27" s="49">
        <v>10658</v>
      </c>
      <c r="AJ27" s="49">
        <v>10412658</v>
      </c>
      <c r="AK27" s="49">
        <v>977</v>
      </c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9">
        <v>2007</v>
      </c>
      <c r="AY27" s="48"/>
      <c r="AZ27" s="50">
        <v>39721.611550925925</v>
      </c>
      <c r="BA27" s="50">
        <v>39721.611550925925</v>
      </c>
    </row>
    <row r="28" spans="1:53" ht="12.75">
      <c r="A28" s="48" t="s">
        <v>312</v>
      </c>
      <c r="B28" s="49">
        <v>88.3</v>
      </c>
      <c r="C28" s="49">
        <v>91</v>
      </c>
      <c r="D28" s="49">
        <v>103</v>
      </c>
      <c r="E28" s="49">
        <v>88.9</v>
      </c>
      <c r="F28" s="49">
        <v>8</v>
      </c>
      <c r="G28" s="49">
        <v>9</v>
      </c>
      <c r="H28" s="49">
        <v>90</v>
      </c>
      <c r="I28" s="49">
        <v>9</v>
      </c>
      <c r="J28" s="49">
        <v>10</v>
      </c>
      <c r="K28" s="49">
        <v>100</v>
      </c>
      <c r="L28" s="49">
        <v>9</v>
      </c>
      <c r="M28" s="49">
        <v>9</v>
      </c>
      <c r="N28" s="49">
        <v>84.5</v>
      </c>
      <c r="O28" s="49">
        <v>87</v>
      </c>
      <c r="P28" s="49">
        <v>103</v>
      </c>
      <c r="Q28" s="49">
        <v>93.8</v>
      </c>
      <c r="R28" s="49">
        <v>15</v>
      </c>
      <c r="S28" s="49">
        <v>16</v>
      </c>
      <c r="T28" s="49">
        <v>81.8</v>
      </c>
      <c r="U28" s="49">
        <v>9</v>
      </c>
      <c r="V28" s="49">
        <v>11</v>
      </c>
      <c r="W28" s="49">
        <v>92.9</v>
      </c>
      <c r="X28" s="49">
        <v>13</v>
      </c>
      <c r="Y28" s="49">
        <v>14</v>
      </c>
      <c r="Z28" s="49">
        <v>11952</v>
      </c>
      <c r="AA28" s="49">
        <v>1004006</v>
      </c>
      <c r="AB28" s="49">
        <v>84</v>
      </c>
      <c r="AC28" s="49">
        <v>18671</v>
      </c>
      <c r="AD28" s="49">
        <v>242724</v>
      </c>
      <c r="AE28" s="49">
        <v>13</v>
      </c>
      <c r="AF28" s="49">
        <v>17994</v>
      </c>
      <c r="AG28" s="49">
        <v>143951</v>
      </c>
      <c r="AH28" s="49">
        <v>8</v>
      </c>
      <c r="AI28" s="49">
        <v>11134</v>
      </c>
      <c r="AJ28" s="49">
        <v>133602</v>
      </c>
      <c r="AK28" s="49">
        <v>12</v>
      </c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9">
        <v>2007</v>
      </c>
      <c r="AY28" s="48"/>
      <c r="AZ28" s="50">
        <v>39713.633738425924</v>
      </c>
      <c r="BA28" s="50">
        <v>39713.633738425924</v>
      </c>
    </row>
    <row r="29" spans="1:53" ht="12.75">
      <c r="A29" s="48" t="s">
        <v>313</v>
      </c>
      <c r="B29" s="49">
        <v>73.3</v>
      </c>
      <c r="C29" s="49">
        <v>294</v>
      </c>
      <c r="D29" s="49">
        <v>401</v>
      </c>
      <c r="E29" s="49">
        <v>78.5</v>
      </c>
      <c r="F29" s="49">
        <v>139</v>
      </c>
      <c r="G29" s="49">
        <v>177</v>
      </c>
      <c r="H29" s="49">
        <v>71.4</v>
      </c>
      <c r="I29" s="49">
        <v>95</v>
      </c>
      <c r="J29" s="49">
        <v>133</v>
      </c>
      <c r="K29" s="49">
        <v>65.8</v>
      </c>
      <c r="L29" s="49">
        <v>50</v>
      </c>
      <c r="M29" s="49">
        <v>76</v>
      </c>
      <c r="N29" s="49">
        <v>82.7</v>
      </c>
      <c r="O29" s="49">
        <v>416</v>
      </c>
      <c r="P29" s="49">
        <v>503</v>
      </c>
      <c r="Q29" s="49">
        <v>84.9</v>
      </c>
      <c r="R29" s="49">
        <v>220</v>
      </c>
      <c r="S29" s="49">
        <v>259</v>
      </c>
      <c r="T29" s="49">
        <v>68.9</v>
      </c>
      <c r="U29" s="49">
        <v>82</v>
      </c>
      <c r="V29" s="49">
        <v>119</v>
      </c>
      <c r="W29" s="49">
        <v>85.9</v>
      </c>
      <c r="X29" s="49">
        <v>73</v>
      </c>
      <c r="Y29" s="49">
        <v>85</v>
      </c>
      <c r="Z29" s="49">
        <v>9234</v>
      </c>
      <c r="AA29" s="49">
        <v>3721185</v>
      </c>
      <c r="AB29" s="49">
        <v>403</v>
      </c>
      <c r="AC29" s="49">
        <v>13999</v>
      </c>
      <c r="AD29" s="49">
        <v>3009832</v>
      </c>
      <c r="AE29" s="49">
        <v>215</v>
      </c>
      <c r="AF29" s="49">
        <v>8615</v>
      </c>
      <c r="AG29" s="49">
        <v>689225</v>
      </c>
      <c r="AH29" s="49">
        <v>80</v>
      </c>
      <c r="AI29" s="49">
        <v>13187</v>
      </c>
      <c r="AJ29" s="49">
        <v>909880</v>
      </c>
      <c r="AK29" s="49">
        <v>69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9">
        <v>2007</v>
      </c>
      <c r="AY29" s="48"/>
      <c r="AZ29" s="50">
        <v>39702.39293981482</v>
      </c>
      <c r="BA29" s="50">
        <v>39702.39293981482</v>
      </c>
    </row>
    <row r="30" spans="1:53" ht="12.75">
      <c r="A30" s="48" t="s">
        <v>314</v>
      </c>
      <c r="B30" s="49">
        <v>63.2</v>
      </c>
      <c r="C30" s="49">
        <v>24</v>
      </c>
      <c r="D30" s="49">
        <v>38</v>
      </c>
      <c r="E30" s="49">
        <v>79.2</v>
      </c>
      <c r="F30" s="49">
        <v>19</v>
      </c>
      <c r="G30" s="49">
        <v>24</v>
      </c>
      <c r="H30" s="49">
        <v>67.7</v>
      </c>
      <c r="I30" s="49">
        <v>42</v>
      </c>
      <c r="J30" s="49">
        <v>62</v>
      </c>
      <c r="K30" s="49">
        <v>70</v>
      </c>
      <c r="L30" s="49">
        <v>14</v>
      </c>
      <c r="M30" s="49">
        <v>20</v>
      </c>
      <c r="N30" s="49">
        <v>85.2</v>
      </c>
      <c r="O30" s="49">
        <v>23</v>
      </c>
      <c r="P30" s="49">
        <v>27</v>
      </c>
      <c r="Q30" s="49">
        <v>86.4</v>
      </c>
      <c r="R30" s="49">
        <v>19</v>
      </c>
      <c r="S30" s="49">
        <v>22</v>
      </c>
      <c r="T30" s="49">
        <v>89.5</v>
      </c>
      <c r="U30" s="49">
        <v>34</v>
      </c>
      <c r="V30" s="49">
        <v>38</v>
      </c>
      <c r="W30" s="49">
        <v>83.3</v>
      </c>
      <c r="X30" s="49">
        <v>15</v>
      </c>
      <c r="Y30" s="49">
        <v>18</v>
      </c>
      <c r="Z30" s="49">
        <v>10394</v>
      </c>
      <c r="AA30" s="49">
        <v>228667</v>
      </c>
      <c r="AB30" s="49">
        <v>22</v>
      </c>
      <c r="AC30" s="49">
        <v>13387</v>
      </c>
      <c r="AD30" s="49">
        <v>254359</v>
      </c>
      <c r="AE30" s="49">
        <v>19</v>
      </c>
      <c r="AF30" s="49">
        <v>9941</v>
      </c>
      <c r="AG30" s="49">
        <v>328058</v>
      </c>
      <c r="AH30" s="49">
        <v>33</v>
      </c>
      <c r="AI30" s="49">
        <v>10984</v>
      </c>
      <c r="AJ30" s="49">
        <v>164754</v>
      </c>
      <c r="AK30" s="49">
        <v>15</v>
      </c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9">
        <v>2007</v>
      </c>
      <c r="AY30" s="48"/>
      <c r="AZ30" s="50">
        <v>39722.408229166664</v>
      </c>
      <c r="BA30" s="50">
        <v>39722.408229166664</v>
      </c>
    </row>
    <row r="31" spans="1:53" ht="12.75">
      <c r="A31" s="48" t="s">
        <v>315</v>
      </c>
      <c r="B31" s="49">
        <v>79.7</v>
      </c>
      <c r="C31" s="49">
        <v>55</v>
      </c>
      <c r="D31" s="49">
        <v>69</v>
      </c>
      <c r="E31" s="49">
        <v>77.8</v>
      </c>
      <c r="F31" s="49">
        <v>14</v>
      </c>
      <c r="G31" s="49">
        <v>18</v>
      </c>
      <c r="H31" s="49">
        <v>90</v>
      </c>
      <c r="I31" s="49">
        <v>9</v>
      </c>
      <c r="J31" s="49">
        <v>10</v>
      </c>
      <c r="K31" s="49">
        <v>100</v>
      </c>
      <c r="L31" s="49">
        <v>5</v>
      </c>
      <c r="M31" s="49">
        <v>5</v>
      </c>
      <c r="N31" s="49">
        <v>88.4</v>
      </c>
      <c r="O31" s="49">
        <v>84</v>
      </c>
      <c r="P31" s="49">
        <v>95</v>
      </c>
      <c r="Q31" s="49">
        <v>84.4</v>
      </c>
      <c r="R31" s="49">
        <v>27</v>
      </c>
      <c r="S31" s="49">
        <v>32</v>
      </c>
      <c r="T31" s="49">
        <v>94.7</v>
      </c>
      <c r="U31" s="49">
        <v>18</v>
      </c>
      <c r="V31" s="49">
        <v>19</v>
      </c>
      <c r="W31" s="49">
        <v>75</v>
      </c>
      <c r="X31" s="49">
        <v>6</v>
      </c>
      <c r="Y31" s="49">
        <v>8</v>
      </c>
      <c r="Z31" s="49">
        <v>9005</v>
      </c>
      <c r="AA31" s="49">
        <v>684382</v>
      </c>
      <c r="AB31" s="49">
        <v>76</v>
      </c>
      <c r="AC31" s="49">
        <v>14088</v>
      </c>
      <c r="AD31" s="49">
        <v>338113</v>
      </c>
      <c r="AE31" s="49">
        <v>24</v>
      </c>
      <c r="AF31" s="49">
        <v>11443</v>
      </c>
      <c r="AG31" s="49">
        <v>194524</v>
      </c>
      <c r="AH31" s="49">
        <v>17</v>
      </c>
      <c r="AI31" s="49">
        <v>13262</v>
      </c>
      <c r="AJ31" s="49">
        <v>79569</v>
      </c>
      <c r="AK31" s="49">
        <v>6</v>
      </c>
      <c r="AL31" s="49">
        <v>68.2</v>
      </c>
      <c r="AM31" s="49">
        <v>60</v>
      </c>
      <c r="AN31" s="49">
        <v>88</v>
      </c>
      <c r="AO31" s="49">
        <v>84</v>
      </c>
      <c r="AP31" s="49">
        <v>21</v>
      </c>
      <c r="AQ31" s="49">
        <v>25</v>
      </c>
      <c r="AR31" s="49">
        <v>73.3</v>
      </c>
      <c r="AS31" s="49">
        <v>11</v>
      </c>
      <c r="AT31" s="49">
        <v>15</v>
      </c>
      <c r="AU31" s="49">
        <v>100</v>
      </c>
      <c r="AV31" s="49">
        <v>8</v>
      </c>
      <c r="AW31" s="49">
        <v>8</v>
      </c>
      <c r="AX31" s="49">
        <v>2007</v>
      </c>
      <c r="AY31" s="48"/>
      <c r="AZ31" s="50">
        <v>39714.40158564815</v>
      </c>
      <c r="BA31" s="50">
        <v>39714.40158564815</v>
      </c>
    </row>
    <row r="32" spans="1:53" ht="12.75">
      <c r="A32" s="48" t="s">
        <v>316</v>
      </c>
      <c r="B32" s="49">
        <v>76.9</v>
      </c>
      <c r="C32" s="49">
        <v>173</v>
      </c>
      <c r="D32" s="49">
        <v>225</v>
      </c>
      <c r="E32" s="49">
        <v>100</v>
      </c>
      <c r="F32" s="49">
        <v>5</v>
      </c>
      <c r="G32" s="49">
        <v>5</v>
      </c>
      <c r="H32" s="49">
        <v>88.2</v>
      </c>
      <c r="I32" s="49">
        <v>15</v>
      </c>
      <c r="J32" s="49">
        <v>17</v>
      </c>
      <c r="K32" s="49">
        <v>71.4</v>
      </c>
      <c r="L32" s="49">
        <v>10</v>
      </c>
      <c r="M32" s="49">
        <v>14</v>
      </c>
      <c r="N32" s="49">
        <v>80.4</v>
      </c>
      <c r="O32" s="49">
        <v>176</v>
      </c>
      <c r="P32" s="49">
        <v>219</v>
      </c>
      <c r="Q32" s="49">
        <v>66.7</v>
      </c>
      <c r="R32" s="49">
        <v>6</v>
      </c>
      <c r="S32" s="49">
        <v>9</v>
      </c>
      <c r="T32" s="49">
        <v>91.7</v>
      </c>
      <c r="U32" s="49">
        <v>11</v>
      </c>
      <c r="V32" s="49">
        <v>12</v>
      </c>
      <c r="W32" s="49">
        <v>73.7</v>
      </c>
      <c r="X32" s="49">
        <v>14</v>
      </c>
      <c r="Y32" s="49">
        <v>19</v>
      </c>
      <c r="Z32" s="49">
        <v>8495</v>
      </c>
      <c r="AA32" s="49">
        <v>1495127</v>
      </c>
      <c r="AB32" s="49">
        <v>176</v>
      </c>
      <c r="AC32" s="49">
        <v>12943</v>
      </c>
      <c r="AD32" s="49">
        <v>77658</v>
      </c>
      <c r="AE32" s="49">
        <v>6</v>
      </c>
      <c r="AF32" s="49">
        <v>7901</v>
      </c>
      <c r="AG32" s="49">
        <v>86915</v>
      </c>
      <c r="AH32" s="49">
        <v>11</v>
      </c>
      <c r="AI32" s="49">
        <v>9749</v>
      </c>
      <c r="AJ32" s="49">
        <v>136491</v>
      </c>
      <c r="AK32" s="49">
        <v>14</v>
      </c>
      <c r="AL32" s="49">
        <v>70.6</v>
      </c>
      <c r="AM32" s="49">
        <v>142</v>
      </c>
      <c r="AN32" s="49">
        <v>201</v>
      </c>
      <c r="AO32" s="49">
        <v>60</v>
      </c>
      <c r="AP32" s="49">
        <v>3</v>
      </c>
      <c r="AQ32" s="49">
        <v>5</v>
      </c>
      <c r="AR32" s="49">
        <v>83.3</v>
      </c>
      <c r="AS32" s="49">
        <v>15</v>
      </c>
      <c r="AT32" s="49">
        <v>18</v>
      </c>
      <c r="AU32" s="49">
        <v>88.9</v>
      </c>
      <c r="AV32" s="49">
        <v>8</v>
      </c>
      <c r="AW32" s="49">
        <v>9</v>
      </c>
      <c r="AX32" s="49">
        <v>2007</v>
      </c>
      <c r="AY32" s="48"/>
      <c r="AZ32" s="50">
        <v>39717.532905092594</v>
      </c>
      <c r="BA32" s="50">
        <v>39717.532905092594</v>
      </c>
    </row>
    <row r="33" spans="1:53" ht="12.75">
      <c r="A33" s="48" t="s">
        <v>317</v>
      </c>
      <c r="B33" s="49">
        <v>78.1</v>
      </c>
      <c r="C33" s="49">
        <v>25</v>
      </c>
      <c r="D33" s="49">
        <v>32</v>
      </c>
      <c r="E33" s="49">
        <v>87.7</v>
      </c>
      <c r="F33" s="49">
        <v>93</v>
      </c>
      <c r="G33" s="49">
        <v>106</v>
      </c>
      <c r="H33" s="49">
        <v>73.1</v>
      </c>
      <c r="I33" s="49">
        <v>57</v>
      </c>
      <c r="J33" s="49">
        <v>78</v>
      </c>
      <c r="K33" s="49">
        <v>74.9</v>
      </c>
      <c r="L33" s="49">
        <v>161</v>
      </c>
      <c r="M33" s="49">
        <v>215</v>
      </c>
      <c r="N33" s="49">
        <v>80.6</v>
      </c>
      <c r="O33" s="49">
        <v>25</v>
      </c>
      <c r="P33" s="49">
        <v>31</v>
      </c>
      <c r="Q33" s="49">
        <v>88.1</v>
      </c>
      <c r="R33" s="49">
        <v>89</v>
      </c>
      <c r="S33" s="49">
        <v>101</v>
      </c>
      <c r="T33" s="49">
        <v>78.6</v>
      </c>
      <c r="U33" s="49">
        <v>44</v>
      </c>
      <c r="V33" s="49">
        <v>56</v>
      </c>
      <c r="W33" s="49">
        <v>85.5</v>
      </c>
      <c r="X33" s="49">
        <v>130</v>
      </c>
      <c r="Y33" s="49">
        <v>152</v>
      </c>
      <c r="Z33" s="49">
        <v>11965</v>
      </c>
      <c r="AA33" s="49">
        <v>299135</v>
      </c>
      <c r="AB33" s="49">
        <v>25</v>
      </c>
      <c r="AC33" s="49">
        <v>14789</v>
      </c>
      <c r="AD33" s="49">
        <v>1168340</v>
      </c>
      <c r="AE33" s="49">
        <v>79</v>
      </c>
      <c r="AF33" s="49">
        <v>12448</v>
      </c>
      <c r="AG33" s="49">
        <v>485480</v>
      </c>
      <c r="AH33" s="49">
        <v>39</v>
      </c>
      <c r="AI33" s="49">
        <v>11851</v>
      </c>
      <c r="AJ33" s="49">
        <v>1422172</v>
      </c>
      <c r="AK33" s="49">
        <v>120</v>
      </c>
      <c r="AL33" s="49">
        <v>63.3</v>
      </c>
      <c r="AM33" s="49">
        <v>19</v>
      </c>
      <c r="AN33" s="49">
        <v>30</v>
      </c>
      <c r="AO33" s="49">
        <v>72.4</v>
      </c>
      <c r="AP33" s="49">
        <v>63</v>
      </c>
      <c r="AQ33" s="49">
        <v>87</v>
      </c>
      <c r="AR33" s="49">
        <v>60.9</v>
      </c>
      <c r="AS33" s="49">
        <v>42</v>
      </c>
      <c r="AT33" s="49">
        <v>69</v>
      </c>
      <c r="AU33" s="49">
        <v>56.4</v>
      </c>
      <c r="AV33" s="49">
        <v>84</v>
      </c>
      <c r="AW33" s="49">
        <v>149</v>
      </c>
      <c r="AX33" s="49">
        <v>2007</v>
      </c>
      <c r="AY33" s="48"/>
      <c r="AZ33" s="50">
        <v>39703.55909722222</v>
      </c>
      <c r="BA33" s="50">
        <v>39703.55909722222</v>
      </c>
    </row>
    <row r="34" spans="1:53" ht="12.75">
      <c r="A34" s="48" t="s">
        <v>318</v>
      </c>
      <c r="B34" s="49">
        <v>80.5</v>
      </c>
      <c r="C34" s="49">
        <v>66</v>
      </c>
      <c r="D34" s="49">
        <v>82</v>
      </c>
      <c r="E34" s="49">
        <v>81.7</v>
      </c>
      <c r="F34" s="49">
        <v>49</v>
      </c>
      <c r="G34" s="49">
        <v>60</v>
      </c>
      <c r="H34" s="49">
        <v>65.7</v>
      </c>
      <c r="I34" s="49">
        <v>23</v>
      </c>
      <c r="J34" s="49">
        <v>35</v>
      </c>
      <c r="K34" s="49">
        <v>77.8</v>
      </c>
      <c r="L34" s="49">
        <v>42</v>
      </c>
      <c r="M34" s="49">
        <v>54</v>
      </c>
      <c r="N34" s="49">
        <v>90.4</v>
      </c>
      <c r="O34" s="49">
        <v>85</v>
      </c>
      <c r="P34" s="49">
        <v>94</v>
      </c>
      <c r="Q34" s="49">
        <v>88.9</v>
      </c>
      <c r="R34" s="49">
        <v>64</v>
      </c>
      <c r="S34" s="49">
        <v>72</v>
      </c>
      <c r="T34" s="49">
        <v>76.9</v>
      </c>
      <c r="U34" s="49">
        <v>20</v>
      </c>
      <c r="V34" s="49">
        <v>26</v>
      </c>
      <c r="W34" s="49">
        <v>88.1</v>
      </c>
      <c r="X34" s="49">
        <v>52</v>
      </c>
      <c r="Y34" s="49">
        <v>59</v>
      </c>
      <c r="Z34" s="49">
        <v>10325</v>
      </c>
      <c r="AA34" s="49">
        <v>691763</v>
      </c>
      <c r="AB34" s="49">
        <v>67</v>
      </c>
      <c r="AC34" s="49">
        <v>14187</v>
      </c>
      <c r="AD34" s="49">
        <v>751934</v>
      </c>
      <c r="AE34" s="49">
        <v>53</v>
      </c>
      <c r="AF34" s="49">
        <v>8728</v>
      </c>
      <c r="AG34" s="49">
        <v>174567</v>
      </c>
      <c r="AH34" s="49">
        <v>20</v>
      </c>
      <c r="AI34" s="49">
        <v>11629</v>
      </c>
      <c r="AJ34" s="49">
        <v>523300</v>
      </c>
      <c r="AK34" s="49">
        <v>45</v>
      </c>
      <c r="AL34" s="49">
        <v>63.4</v>
      </c>
      <c r="AM34" s="49">
        <v>45</v>
      </c>
      <c r="AN34" s="49">
        <v>71</v>
      </c>
      <c r="AO34" s="49">
        <v>75.8</v>
      </c>
      <c r="AP34" s="49">
        <v>47</v>
      </c>
      <c r="AQ34" s="49">
        <v>62</v>
      </c>
      <c r="AR34" s="49">
        <v>50</v>
      </c>
      <c r="AS34" s="49">
        <v>11</v>
      </c>
      <c r="AT34" s="49">
        <v>22</v>
      </c>
      <c r="AU34" s="49">
        <v>69.4</v>
      </c>
      <c r="AV34" s="49">
        <v>25</v>
      </c>
      <c r="AW34" s="49">
        <v>36</v>
      </c>
      <c r="AX34" s="49">
        <v>2007</v>
      </c>
      <c r="AY34" s="48"/>
      <c r="AZ34" s="50">
        <v>39723.55386574074</v>
      </c>
      <c r="BA34" s="50">
        <v>39723.55386574074</v>
      </c>
    </row>
    <row r="35" spans="1:53" ht="12.75">
      <c r="A35" s="48" t="s">
        <v>319</v>
      </c>
      <c r="B35" s="49">
        <v>58.5</v>
      </c>
      <c r="C35" s="49">
        <v>24</v>
      </c>
      <c r="D35" s="49">
        <v>41</v>
      </c>
      <c r="E35" s="49">
        <v>87.5</v>
      </c>
      <c r="F35" s="49">
        <v>42</v>
      </c>
      <c r="G35" s="49">
        <v>48</v>
      </c>
      <c r="H35" s="49">
        <v>55.6</v>
      </c>
      <c r="I35" s="49">
        <v>10</v>
      </c>
      <c r="J35" s="49">
        <v>18</v>
      </c>
      <c r="K35" s="49">
        <v>78.5</v>
      </c>
      <c r="L35" s="49">
        <v>51</v>
      </c>
      <c r="M35" s="49">
        <v>65</v>
      </c>
      <c r="N35" s="49">
        <v>82.1</v>
      </c>
      <c r="O35" s="49">
        <v>32</v>
      </c>
      <c r="P35" s="49">
        <v>39</v>
      </c>
      <c r="Q35" s="49">
        <v>76</v>
      </c>
      <c r="R35" s="49">
        <v>38</v>
      </c>
      <c r="S35" s="49">
        <v>50</v>
      </c>
      <c r="T35" s="49">
        <v>76.2</v>
      </c>
      <c r="U35" s="49">
        <v>16</v>
      </c>
      <c r="V35" s="49">
        <v>21</v>
      </c>
      <c r="W35" s="49">
        <v>82.9</v>
      </c>
      <c r="X35" s="49">
        <v>58</v>
      </c>
      <c r="Y35" s="49">
        <v>70</v>
      </c>
      <c r="Z35" s="49">
        <v>11995</v>
      </c>
      <c r="AA35" s="49">
        <v>383826</v>
      </c>
      <c r="AB35" s="49">
        <v>32</v>
      </c>
      <c r="AC35" s="49">
        <v>11751</v>
      </c>
      <c r="AD35" s="49">
        <v>446520</v>
      </c>
      <c r="AE35" s="49">
        <v>38</v>
      </c>
      <c r="AF35" s="49">
        <v>10188</v>
      </c>
      <c r="AG35" s="49">
        <v>163005</v>
      </c>
      <c r="AH35" s="49">
        <v>16</v>
      </c>
      <c r="AI35" s="49">
        <v>11931</v>
      </c>
      <c r="AJ35" s="49">
        <v>691982</v>
      </c>
      <c r="AK35" s="49">
        <v>58</v>
      </c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9">
        <v>2007</v>
      </c>
      <c r="AY35" s="48"/>
      <c r="AZ35" s="50">
        <v>39720.72027777778</v>
      </c>
      <c r="BA35" s="50">
        <v>39720.72027777778</v>
      </c>
    </row>
    <row r="36" spans="1:53" ht="12.75">
      <c r="A36" s="48" t="s">
        <v>320</v>
      </c>
      <c r="B36" s="49">
        <v>55.7</v>
      </c>
      <c r="C36" s="49">
        <v>753</v>
      </c>
      <c r="D36" s="49">
        <v>1351</v>
      </c>
      <c r="E36" s="49">
        <v>67.1</v>
      </c>
      <c r="F36" s="49">
        <v>17685</v>
      </c>
      <c r="G36" s="49">
        <v>26343</v>
      </c>
      <c r="H36" s="49">
        <v>52.9</v>
      </c>
      <c r="I36" s="49">
        <v>7169</v>
      </c>
      <c r="J36" s="49">
        <v>13548</v>
      </c>
      <c r="K36" s="49">
        <v>64.8</v>
      </c>
      <c r="L36" s="49">
        <v>29848</v>
      </c>
      <c r="M36" s="49">
        <v>46087</v>
      </c>
      <c r="N36" s="49">
        <v>74.7</v>
      </c>
      <c r="O36" s="49">
        <v>546</v>
      </c>
      <c r="P36" s="49">
        <v>731</v>
      </c>
      <c r="Q36" s="49">
        <v>84.3</v>
      </c>
      <c r="R36" s="49">
        <v>11377</v>
      </c>
      <c r="S36" s="49">
        <v>13501</v>
      </c>
      <c r="T36" s="49">
        <v>77</v>
      </c>
      <c r="U36" s="49">
        <v>4162</v>
      </c>
      <c r="V36" s="49">
        <v>5408</v>
      </c>
      <c r="W36" s="49">
        <v>83.3</v>
      </c>
      <c r="X36" s="49">
        <v>15340</v>
      </c>
      <c r="Y36" s="49">
        <v>18412</v>
      </c>
      <c r="Z36" s="49">
        <v>7831</v>
      </c>
      <c r="AA36" s="49">
        <v>4221136</v>
      </c>
      <c r="AB36" s="49">
        <v>539</v>
      </c>
      <c r="AC36" s="49">
        <v>16476</v>
      </c>
      <c r="AD36" s="49">
        <v>187196657</v>
      </c>
      <c r="AE36" s="49">
        <v>11362</v>
      </c>
      <c r="AF36" s="49">
        <v>11137</v>
      </c>
      <c r="AG36" s="49">
        <v>46273163</v>
      </c>
      <c r="AH36" s="49">
        <v>4155</v>
      </c>
      <c r="AI36" s="49">
        <v>15573</v>
      </c>
      <c r="AJ36" s="49">
        <v>238580671</v>
      </c>
      <c r="AK36" s="49">
        <v>15320</v>
      </c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9">
        <v>2007</v>
      </c>
      <c r="AY36" s="48"/>
      <c r="AZ36" s="50">
        <v>39708.6700462963</v>
      </c>
      <c r="BA36" s="50">
        <v>39708.6700462963</v>
      </c>
    </row>
    <row r="37" spans="1:53" ht="12.75">
      <c r="A37" s="48" t="s">
        <v>321</v>
      </c>
      <c r="B37" s="49">
        <v>71</v>
      </c>
      <c r="C37" s="49">
        <v>396</v>
      </c>
      <c r="D37" s="49">
        <v>558</v>
      </c>
      <c r="E37" s="49">
        <v>86.5</v>
      </c>
      <c r="F37" s="49">
        <v>346</v>
      </c>
      <c r="G37" s="49">
        <v>400</v>
      </c>
      <c r="H37" s="49">
        <v>58.6</v>
      </c>
      <c r="I37" s="49">
        <v>58</v>
      </c>
      <c r="J37" s="49">
        <v>99</v>
      </c>
      <c r="K37" s="49">
        <v>74.1</v>
      </c>
      <c r="L37" s="49">
        <v>329</v>
      </c>
      <c r="M37" s="49">
        <v>444</v>
      </c>
      <c r="N37" s="49">
        <v>85.6</v>
      </c>
      <c r="O37" s="49">
        <v>481</v>
      </c>
      <c r="P37" s="49">
        <v>562</v>
      </c>
      <c r="Q37" s="49">
        <v>85.3</v>
      </c>
      <c r="R37" s="49">
        <v>400</v>
      </c>
      <c r="S37" s="49">
        <v>469</v>
      </c>
      <c r="T37" s="49">
        <v>80.4</v>
      </c>
      <c r="U37" s="49">
        <v>74</v>
      </c>
      <c r="V37" s="49">
        <v>92</v>
      </c>
      <c r="W37" s="49">
        <v>84.1</v>
      </c>
      <c r="X37" s="49">
        <v>349</v>
      </c>
      <c r="Y37" s="49">
        <v>415</v>
      </c>
      <c r="Z37" s="49">
        <v>13460</v>
      </c>
      <c r="AA37" s="49">
        <v>3243900</v>
      </c>
      <c r="AB37" s="49">
        <v>241</v>
      </c>
      <c r="AC37" s="49">
        <v>16565</v>
      </c>
      <c r="AD37" s="49">
        <v>4041806</v>
      </c>
      <c r="AE37" s="49">
        <v>244</v>
      </c>
      <c r="AF37" s="49">
        <v>12934</v>
      </c>
      <c r="AG37" s="49">
        <v>569106</v>
      </c>
      <c r="AH37" s="49">
        <v>44</v>
      </c>
      <c r="AI37" s="49">
        <v>15740</v>
      </c>
      <c r="AJ37" s="49">
        <v>3321071</v>
      </c>
      <c r="AK37" s="49">
        <v>211</v>
      </c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9">
        <v>2007</v>
      </c>
      <c r="AY37" s="48"/>
      <c r="AZ37" s="50">
        <v>39721.42167824074</v>
      </c>
      <c r="BA37" s="50">
        <v>39721.42167824074</v>
      </c>
    </row>
    <row r="38" spans="1:53" ht="12.75">
      <c r="A38" s="48" t="s">
        <v>336</v>
      </c>
      <c r="B38" s="49">
        <v>65.3</v>
      </c>
      <c r="C38" s="49">
        <v>435</v>
      </c>
      <c r="D38" s="49">
        <v>666</v>
      </c>
      <c r="E38" s="49">
        <v>70</v>
      </c>
      <c r="F38" s="49">
        <v>3792</v>
      </c>
      <c r="G38" s="49">
        <v>5418</v>
      </c>
      <c r="H38" s="49">
        <v>54.9</v>
      </c>
      <c r="I38" s="49">
        <v>1023</v>
      </c>
      <c r="J38" s="49">
        <v>1862</v>
      </c>
      <c r="K38" s="49">
        <v>55.1</v>
      </c>
      <c r="L38" s="49">
        <v>2483</v>
      </c>
      <c r="M38" s="49">
        <v>4507</v>
      </c>
      <c r="N38" s="49">
        <v>83.6</v>
      </c>
      <c r="O38" s="49">
        <v>300</v>
      </c>
      <c r="P38" s="49">
        <v>359</v>
      </c>
      <c r="Q38" s="49">
        <v>82.5</v>
      </c>
      <c r="R38" s="49">
        <v>1459</v>
      </c>
      <c r="S38" s="49">
        <v>1769</v>
      </c>
      <c r="T38" s="49">
        <v>76</v>
      </c>
      <c r="U38" s="49">
        <v>342</v>
      </c>
      <c r="V38" s="49">
        <v>450</v>
      </c>
      <c r="W38" s="49">
        <v>81.3</v>
      </c>
      <c r="X38" s="49">
        <v>856</v>
      </c>
      <c r="Y38" s="49">
        <v>1053</v>
      </c>
      <c r="Z38" s="49">
        <v>9211</v>
      </c>
      <c r="AA38" s="49">
        <v>2707965</v>
      </c>
      <c r="AB38" s="49">
        <v>294</v>
      </c>
      <c r="AC38" s="49">
        <v>13426</v>
      </c>
      <c r="AD38" s="49">
        <v>18527976</v>
      </c>
      <c r="AE38" s="49">
        <v>1380</v>
      </c>
      <c r="AF38" s="49">
        <v>10214</v>
      </c>
      <c r="AG38" s="49">
        <v>3360387</v>
      </c>
      <c r="AH38" s="49">
        <v>329</v>
      </c>
      <c r="AI38" s="49">
        <v>12919</v>
      </c>
      <c r="AJ38" s="49">
        <v>11058479</v>
      </c>
      <c r="AK38" s="49">
        <v>856</v>
      </c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9">
        <v>2007</v>
      </c>
      <c r="AY38" s="48"/>
      <c r="AZ38" s="50">
        <v>39722.46126157408</v>
      </c>
      <c r="BA38" s="50">
        <v>39722.46126157408</v>
      </c>
    </row>
    <row r="39" spans="1:53" ht="12.75">
      <c r="A39" s="48" t="s">
        <v>322</v>
      </c>
      <c r="B39" s="49">
        <v>88.1</v>
      </c>
      <c r="C39" s="49">
        <v>111</v>
      </c>
      <c r="D39" s="49">
        <v>126</v>
      </c>
      <c r="E39" s="49">
        <v>87.5</v>
      </c>
      <c r="F39" s="49">
        <v>126</v>
      </c>
      <c r="G39" s="49">
        <v>144</v>
      </c>
      <c r="H39" s="49">
        <v>87.4</v>
      </c>
      <c r="I39" s="49">
        <v>159</v>
      </c>
      <c r="J39" s="49">
        <v>182</v>
      </c>
      <c r="K39" s="49">
        <v>84</v>
      </c>
      <c r="L39" s="49">
        <v>147</v>
      </c>
      <c r="M39" s="49">
        <v>175</v>
      </c>
      <c r="N39" s="49">
        <v>83.8</v>
      </c>
      <c r="O39" s="49">
        <v>109</v>
      </c>
      <c r="P39" s="49">
        <v>130</v>
      </c>
      <c r="Q39" s="49">
        <v>89.7</v>
      </c>
      <c r="R39" s="49">
        <v>105</v>
      </c>
      <c r="S39" s="49">
        <v>117</v>
      </c>
      <c r="T39" s="49">
        <v>80.1</v>
      </c>
      <c r="U39" s="49">
        <v>145</v>
      </c>
      <c r="V39" s="49">
        <v>181</v>
      </c>
      <c r="W39" s="49">
        <v>84.9</v>
      </c>
      <c r="X39" s="49">
        <v>146</v>
      </c>
      <c r="Y39" s="49">
        <v>172</v>
      </c>
      <c r="Z39" s="49">
        <v>8855</v>
      </c>
      <c r="AA39" s="49">
        <v>876629</v>
      </c>
      <c r="AB39" s="49">
        <v>99</v>
      </c>
      <c r="AC39" s="49">
        <v>12730</v>
      </c>
      <c r="AD39" s="49">
        <v>1234779</v>
      </c>
      <c r="AE39" s="49">
        <v>97</v>
      </c>
      <c r="AF39" s="49">
        <v>9890</v>
      </c>
      <c r="AG39" s="49">
        <v>1275792</v>
      </c>
      <c r="AH39" s="49">
        <v>129</v>
      </c>
      <c r="AI39" s="49">
        <v>10431</v>
      </c>
      <c r="AJ39" s="49">
        <v>1397783</v>
      </c>
      <c r="AK39" s="49">
        <v>134</v>
      </c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9">
        <v>2007</v>
      </c>
      <c r="AY39" s="48"/>
      <c r="AZ39" s="50">
        <v>39702.830879629626</v>
      </c>
      <c r="BA39" s="50">
        <v>39702.830879629626</v>
      </c>
    </row>
    <row r="40" spans="1:53" ht="12.75">
      <c r="A40" s="48" t="s">
        <v>337</v>
      </c>
      <c r="B40" s="49">
        <v>73.9</v>
      </c>
      <c r="C40" s="49">
        <v>596</v>
      </c>
      <c r="D40" s="49">
        <v>806</v>
      </c>
      <c r="E40" s="49">
        <v>83.5</v>
      </c>
      <c r="F40" s="49">
        <v>217</v>
      </c>
      <c r="G40" s="49">
        <v>260</v>
      </c>
      <c r="H40" s="49">
        <v>69.3</v>
      </c>
      <c r="I40" s="49">
        <v>79</v>
      </c>
      <c r="J40" s="49">
        <v>114</v>
      </c>
      <c r="K40" s="49">
        <v>78.1</v>
      </c>
      <c r="L40" s="49">
        <v>164</v>
      </c>
      <c r="M40" s="49">
        <v>210</v>
      </c>
      <c r="N40" s="49">
        <v>92.8</v>
      </c>
      <c r="O40" s="49">
        <v>739</v>
      </c>
      <c r="P40" s="49">
        <v>796</v>
      </c>
      <c r="Q40" s="49">
        <v>78.6</v>
      </c>
      <c r="R40" s="49">
        <v>180</v>
      </c>
      <c r="S40" s="49">
        <v>229</v>
      </c>
      <c r="T40" s="49">
        <v>74.2</v>
      </c>
      <c r="U40" s="49">
        <v>69</v>
      </c>
      <c r="V40" s="49">
        <v>93</v>
      </c>
      <c r="W40" s="49">
        <v>79</v>
      </c>
      <c r="X40" s="49">
        <v>109</v>
      </c>
      <c r="Y40" s="49">
        <v>138</v>
      </c>
      <c r="Z40" s="49">
        <v>9643</v>
      </c>
      <c r="AA40" s="49">
        <v>7125928</v>
      </c>
      <c r="AB40" s="49">
        <v>739</v>
      </c>
      <c r="AC40" s="49">
        <v>15240</v>
      </c>
      <c r="AD40" s="49">
        <v>2743152</v>
      </c>
      <c r="AE40" s="49">
        <v>180</v>
      </c>
      <c r="AF40" s="49">
        <v>10749</v>
      </c>
      <c r="AG40" s="49">
        <v>741711</v>
      </c>
      <c r="AH40" s="49">
        <v>69</v>
      </c>
      <c r="AI40" s="49">
        <v>12619</v>
      </c>
      <c r="AJ40" s="49">
        <v>1375518</v>
      </c>
      <c r="AK40" s="49">
        <v>109</v>
      </c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>
        <v>2007</v>
      </c>
      <c r="AY40" s="48"/>
      <c r="AZ40" s="50">
        <v>39720.59280092592</v>
      </c>
      <c r="BA40" s="50">
        <v>39720.59280092592</v>
      </c>
    </row>
    <row r="41" spans="1:53" ht="12.75">
      <c r="A41" s="48" t="s">
        <v>323</v>
      </c>
      <c r="B41" s="49">
        <v>78</v>
      </c>
      <c r="C41" s="49">
        <v>135</v>
      </c>
      <c r="D41" s="49">
        <v>173</v>
      </c>
      <c r="E41" s="49">
        <v>100</v>
      </c>
      <c r="F41" s="49">
        <v>14</v>
      </c>
      <c r="G41" s="49">
        <v>14</v>
      </c>
      <c r="H41" s="49">
        <v>51.6</v>
      </c>
      <c r="I41" s="49">
        <v>16</v>
      </c>
      <c r="J41" s="49">
        <v>31</v>
      </c>
      <c r="K41" s="49">
        <v>61.5</v>
      </c>
      <c r="L41" s="49">
        <v>91</v>
      </c>
      <c r="M41" s="49">
        <v>148</v>
      </c>
      <c r="N41" s="49">
        <v>91.9</v>
      </c>
      <c r="O41" s="49">
        <v>136</v>
      </c>
      <c r="P41" s="49">
        <v>148</v>
      </c>
      <c r="Q41" s="49">
        <v>100</v>
      </c>
      <c r="R41" s="49">
        <v>44</v>
      </c>
      <c r="S41" s="49">
        <v>44</v>
      </c>
      <c r="T41" s="49">
        <v>95.5</v>
      </c>
      <c r="U41" s="49">
        <v>21</v>
      </c>
      <c r="V41" s="49">
        <v>22</v>
      </c>
      <c r="W41" s="49">
        <v>92.1</v>
      </c>
      <c r="X41" s="49">
        <v>93</v>
      </c>
      <c r="Y41" s="49">
        <v>101</v>
      </c>
      <c r="Z41" s="49">
        <v>5642</v>
      </c>
      <c r="AA41" s="49">
        <v>378017</v>
      </c>
      <c r="AB41" s="49">
        <v>67</v>
      </c>
      <c r="AC41" s="49">
        <v>5355</v>
      </c>
      <c r="AD41" s="49">
        <v>80329</v>
      </c>
      <c r="AE41" s="49">
        <v>15</v>
      </c>
      <c r="AF41" s="49">
        <v>5123</v>
      </c>
      <c r="AG41" s="49">
        <v>30738</v>
      </c>
      <c r="AH41" s="49">
        <v>6</v>
      </c>
      <c r="AI41" s="49">
        <v>4852</v>
      </c>
      <c r="AJ41" s="49">
        <v>150419</v>
      </c>
      <c r="AK41" s="49">
        <v>31</v>
      </c>
      <c r="AL41" s="49">
        <v>71.9</v>
      </c>
      <c r="AM41" s="49">
        <v>41</v>
      </c>
      <c r="AN41" s="49">
        <v>57</v>
      </c>
      <c r="AO41" s="49">
        <v>81.8</v>
      </c>
      <c r="AP41" s="49">
        <v>9</v>
      </c>
      <c r="AQ41" s="49">
        <v>11</v>
      </c>
      <c r="AR41" s="49">
        <v>57.1</v>
      </c>
      <c r="AS41" s="49">
        <v>8</v>
      </c>
      <c r="AT41" s="49">
        <v>14</v>
      </c>
      <c r="AU41" s="49">
        <v>72</v>
      </c>
      <c r="AV41" s="49">
        <v>18</v>
      </c>
      <c r="AW41" s="49">
        <v>25</v>
      </c>
      <c r="AX41" s="49">
        <v>2007</v>
      </c>
      <c r="AY41" s="48"/>
      <c r="AZ41" s="50">
        <v>39716.62148148148</v>
      </c>
      <c r="BA41" s="50">
        <v>39716.62148148148</v>
      </c>
    </row>
    <row r="42" spans="1:53" ht="12.75">
      <c r="A42" s="48" t="s">
        <v>324</v>
      </c>
      <c r="B42" s="49">
        <v>50</v>
      </c>
      <c r="C42" s="49">
        <v>5</v>
      </c>
      <c r="D42" s="49">
        <v>10</v>
      </c>
      <c r="E42" s="49">
        <v>89.7</v>
      </c>
      <c r="F42" s="49">
        <v>26</v>
      </c>
      <c r="G42" s="49">
        <v>29</v>
      </c>
      <c r="H42" s="49">
        <v>66.7</v>
      </c>
      <c r="I42" s="49">
        <v>12</v>
      </c>
      <c r="J42" s="49">
        <v>18</v>
      </c>
      <c r="K42" s="49">
        <v>78.1</v>
      </c>
      <c r="L42" s="49">
        <v>25</v>
      </c>
      <c r="M42" s="49">
        <v>32</v>
      </c>
      <c r="N42" s="49">
        <v>77.8</v>
      </c>
      <c r="O42" s="49">
        <v>14</v>
      </c>
      <c r="P42" s="49">
        <v>18</v>
      </c>
      <c r="Q42" s="49">
        <v>73.9</v>
      </c>
      <c r="R42" s="49">
        <v>17</v>
      </c>
      <c r="S42" s="49">
        <v>23</v>
      </c>
      <c r="T42" s="49">
        <v>58.3</v>
      </c>
      <c r="U42" s="49">
        <v>7</v>
      </c>
      <c r="V42" s="49">
        <v>12</v>
      </c>
      <c r="W42" s="49">
        <v>90</v>
      </c>
      <c r="X42" s="49">
        <v>27</v>
      </c>
      <c r="Y42" s="49">
        <v>30</v>
      </c>
      <c r="Z42" s="49">
        <v>8941</v>
      </c>
      <c r="AA42" s="49">
        <v>125169</v>
      </c>
      <c r="AB42" s="49">
        <v>14</v>
      </c>
      <c r="AC42" s="49">
        <v>11567</v>
      </c>
      <c r="AD42" s="49">
        <v>196644</v>
      </c>
      <c r="AE42" s="49">
        <v>17</v>
      </c>
      <c r="AF42" s="49">
        <v>10621</v>
      </c>
      <c r="AG42" s="49">
        <v>74344</v>
      </c>
      <c r="AH42" s="49">
        <v>7</v>
      </c>
      <c r="AI42" s="49">
        <v>12813</v>
      </c>
      <c r="AJ42" s="49">
        <v>345963</v>
      </c>
      <c r="AK42" s="49">
        <v>27</v>
      </c>
      <c r="AL42" s="49">
        <v>37.5</v>
      </c>
      <c r="AM42" s="49">
        <v>3</v>
      </c>
      <c r="AN42" s="49">
        <v>8</v>
      </c>
      <c r="AO42" s="49">
        <v>73.3</v>
      </c>
      <c r="AP42" s="49">
        <v>11</v>
      </c>
      <c r="AQ42" s="49">
        <v>15</v>
      </c>
      <c r="AR42" s="49">
        <v>62.5</v>
      </c>
      <c r="AS42" s="49">
        <v>5</v>
      </c>
      <c r="AT42" s="49">
        <v>8</v>
      </c>
      <c r="AU42" s="49">
        <v>73.7</v>
      </c>
      <c r="AV42" s="49">
        <v>14</v>
      </c>
      <c r="AW42" s="49">
        <v>19</v>
      </c>
      <c r="AX42" s="49">
        <v>2007</v>
      </c>
      <c r="AY42" s="48"/>
      <c r="AZ42" s="50">
        <v>39709.390543981484</v>
      </c>
      <c r="BA42" s="50">
        <v>39709.390543981484</v>
      </c>
    </row>
    <row r="43" spans="1:53" ht="12.75">
      <c r="A43" s="48" t="s">
        <v>338</v>
      </c>
      <c r="B43" s="49">
        <v>77.2</v>
      </c>
      <c r="C43" s="49">
        <v>132</v>
      </c>
      <c r="D43" s="49">
        <v>171</v>
      </c>
      <c r="E43" s="49">
        <v>81.5</v>
      </c>
      <c r="F43" s="49">
        <v>190</v>
      </c>
      <c r="G43" s="49">
        <v>233</v>
      </c>
      <c r="H43" s="49">
        <v>63.4</v>
      </c>
      <c r="I43" s="49">
        <v>45</v>
      </c>
      <c r="J43" s="49">
        <v>71</v>
      </c>
      <c r="K43" s="49">
        <v>75.1</v>
      </c>
      <c r="L43" s="49">
        <v>130</v>
      </c>
      <c r="M43" s="49">
        <v>173</v>
      </c>
      <c r="N43" s="49">
        <v>78.8</v>
      </c>
      <c r="O43" s="49">
        <v>145</v>
      </c>
      <c r="P43" s="49">
        <v>184</v>
      </c>
      <c r="Q43" s="49">
        <v>84.7</v>
      </c>
      <c r="R43" s="49">
        <v>171</v>
      </c>
      <c r="S43" s="49">
        <v>202</v>
      </c>
      <c r="T43" s="49">
        <v>78.3</v>
      </c>
      <c r="U43" s="49">
        <v>65</v>
      </c>
      <c r="V43" s="49">
        <v>83</v>
      </c>
      <c r="W43" s="49">
        <v>90.1</v>
      </c>
      <c r="X43" s="49">
        <v>128</v>
      </c>
      <c r="Y43" s="49">
        <v>142</v>
      </c>
      <c r="Z43" s="49">
        <v>6664</v>
      </c>
      <c r="AA43" s="49">
        <v>819624</v>
      </c>
      <c r="AB43" s="49">
        <v>123</v>
      </c>
      <c r="AC43" s="49">
        <v>11862</v>
      </c>
      <c r="AD43" s="49">
        <v>1791127</v>
      </c>
      <c r="AE43" s="49">
        <v>151</v>
      </c>
      <c r="AF43" s="49">
        <v>8375</v>
      </c>
      <c r="AG43" s="49">
        <v>485769</v>
      </c>
      <c r="AH43" s="49">
        <v>58</v>
      </c>
      <c r="AI43" s="49">
        <v>9833</v>
      </c>
      <c r="AJ43" s="49">
        <v>1052112</v>
      </c>
      <c r="AK43" s="49">
        <v>107</v>
      </c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9">
        <v>2007</v>
      </c>
      <c r="AY43" s="48"/>
      <c r="AZ43" s="50">
        <v>39717.38929398148</v>
      </c>
      <c r="BA43" s="50">
        <v>39717.38929398148</v>
      </c>
    </row>
    <row r="44" spans="1:53" ht="12.75">
      <c r="A44" s="48" t="s">
        <v>325</v>
      </c>
      <c r="B44" s="49">
        <v>80.4</v>
      </c>
      <c r="C44" s="49">
        <v>45</v>
      </c>
      <c r="D44" s="49">
        <v>56</v>
      </c>
      <c r="E44" s="49">
        <v>86.1</v>
      </c>
      <c r="F44" s="49">
        <v>31</v>
      </c>
      <c r="G44" s="49">
        <v>36</v>
      </c>
      <c r="H44" s="49">
        <v>73.3</v>
      </c>
      <c r="I44" s="49">
        <v>44</v>
      </c>
      <c r="J44" s="49">
        <v>60</v>
      </c>
      <c r="K44" s="49">
        <v>94.7</v>
      </c>
      <c r="L44" s="49">
        <v>18</v>
      </c>
      <c r="M44" s="49">
        <v>19</v>
      </c>
      <c r="N44" s="49">
        <v>76.3</v>
      </c>
      <c r="O44" s="49">
        <v>29</v>
      </c>
      <c r="P44" s="49">
        <v>38</v>
      </c>
      <c r="Q44" s="49">
        <v>82.8</v>
      </c>
      <c r="R44" s="49">
        <v>24</v>
      </c>
      <c r="S44" s="49">
        <v>29</v>
      </c>
      <c r="T44" s="49">
        <v>85.9</v>
      </c>
      <c r="U44" s="49">
        <v>61</v>
      </c>
      <c r="V44" s="49">
        <v>71</v>
      </c>
      <c r="W44" s="49">
        <v>100</v>
      </c>
      <c r="X44" s="49">
        <v>16</v>
      </c>
      <c r="Y44" s="49">
        <v>16</v>
      </c>
      <c r="Z44" s="49">
        <v>9231</v>
      </c>
      <c r="AA44" s="49">
        <v>267697</v>
      </c>
      <c r="AB44" s="49">
        <v>29</v>
      </c>
      <c r="AC44" s="49">
        <v>13190</v>
      </c>
      <c r="AD44" s="49">
        <v>316548</v>
      </c>
      <c r="AE44" s="49">
        <v>24</v>
      </c>
      <c r="AF44" s="49">
        <v>8498</v>
      </c>
      <c r="AG44" s="49">
        <v>518358</v>
      </c>
      <c r="AH44" s="49">
        <v>61</v>
      </c>
      <c r="AI44" s="49">
        <v>8950</v>
      </c>
      <c r="AJ44" s="49">
        <v>143204</v>
      </c>
      <c r="AK44" s="49">
        <v>16</v>
      </c>
      <c r="AL44" s="49">
        <v>64.7</v>
      </c>
      <c r="AM44" s="49">
        <v>22</v>
      </c>
      <c r="AN44" s="49">
        <v>34</v>
      </c>
      <c r="AO44" s="49">
        <v>81.3</v>
      </c>
      <c r="AP44" s="49">
        <v>13</v>
      </c>
      <c r="AQ44" s="49">
        <v>16</v>
      </c>
      <c r="AR44" s="49">
        <v>57.5</v>
      </c>
      <c r="AS44" s="49">
        <v>23</v>
      </c>
      <c r="AT44" s="49">
        <v>40</v>
      </c>
      <c r="AU44" s="49">
        <v>45.5</v>
      </c>
      <c r="AV44" s="49">
        <v>5</v>
      </c>
      <c r="AW44" s="49">
        <v>11</v>
      </c>
      <c r="AX44" s="49">
        <v>2007</v>
      </c>
      <c r="AY44" s="48"/>
      <c r="AZ44" s="50">
        <v>39713.38625</v>
      </c>
      <c r="BA44" s="50">
        <v>39713.38625</v>
      </c>
    </row>
    <row r="45" spans="1:53" ht="12.75">
      <c r="A45" s="48" t="s">
        <v>326</v>
      </c>
      <c r="B45" s="49">
        <v>85.2</v>
      </c>
      <c r="C45" s="49">
        <v>115</v>
      </c>
      <c r="D45" s="49">
        <v>135</v>
      </c>
      <c r="E45" s="49">
        <v>88.5</v>
      </c>
      <c r="F45" s="49">
        <v>177</v>
      </c>
      <c r="G45" s="49">
        <v>200</v>
      </c>
      <c r="H45" s="49">
        <v>83</v>
      </c>
      <c r="I45" s="49">
        <v>93</v>
      </c>
      <c r="J45" s="49">
        <v>112</v>
      </c>
      <c r="K45" s="49">
        <v>85.6</v>
      </c>
      <c r="L45" s="49">
        <v>143</v>
      </c>
      <c r="M45" s="49">
        <v>167</v>
      </c>
      <c r="N45" s="49">
        <v>90</v>
      </c>
      <c r="O45" s="49">
        <v>117</v>
      </c>
      <c r="P45" s="49">
        <v>130</v>
      </c>
      <c r="Q45" s="49">
        <v>85.2</v>
      </c>
      <c r="R45" s="49">
        <v>202</v>
      </c>
      <c r="S45" s="49">
        <v>237</v>
      </c>
      <c r="T45" s="49">
        <v>90.1</v>
      </c>
      <c r="U45" s="49">
        <v>100</v>
      </c>
      <c r="V45" s="49">
        <v>111</v>
      </c>
      <c r="W45" s="49">
        <v>84.7</v>
      </c>
      <c r="X45" s="49">
        <v>200</v>
      </c>
      <c r="Y45" s="49">
        <v>236</v>
      </c>
      <c r="Z45" s="49">
        <v>9769</v>
      </c>
      <c r="AA45" s="49">
        <v>1074555</v>
      </c>
      <c r="AB45" s="49">
        <v>110</v>
      </c>
      <c r="AC45" s="49">
        <v>12567</v>
      </c>
      <c r="AD45" s="49">
        <v>2412894</v>
      </c>
      <c r="AE45" s="49">
        <v>192</v>
      </c>
      <c r="AF45" s="49">
        <v>11783</v>
      </c>
      <c r="AG45" s="49">
        <v>1072263</v>
      </c>
      <c r="AH45" s="49">
        <v>91</v>
      </c>
      <c r="AI45" s="49">
        <v>13444</v>
      </c>
      <c r="AJ45" s="49">
        <v>2540887</v>
      </c>
      <c r="AK45" s="49">
        <v>189</v>
      </c>
      <c r="AL45" s="49">
        <v>70.4</v>
      </c>
      <c r="AM45" s="49">
        <v>95</v>
      </c>
      <c r="AN45" s="49">
        <v>135</v>
      </c>
      <c r="AO45" s="49">
        <v>80.9</v>
      </c>
      <c r="AP45" s="49">
        <v>140</v>
      </c>
      <c r="AQ45" s="49">
        <v>173</v>
      </c>
      <c r="AR45" s="49">
        <v>71.7</v>
      </c>
      <c r="AS45" s="49">
        <v>81</v>
      </c>
      <c r="AT45" s="49">
        <v>113</v>
      </c>
      <c r="AU45" s="49">
        <v>69</v>
      </c>
      <c r="AV45" s="49">
        <v>118</v>
      </c>
      <c r="AW45" s="49">
        <v>171</v>
      </c>
      <c r="AX45" s="49">
        <v>2007</v>
      </c>
      <c r="AY45" s="48"/>
      <c r="AZ45" s="50">
        <v>39722.6352662037</v>
      </c>
      <c r="BA45" s="50">
        <v>39722.6352662037</v>
      </c>
    </row>
    <row r="46" spans="1:53" ht="12.75">
      <c r="A46" s="48" t="s">
        <v>339</v>
      </c>
      <c r="B46" s="49">
        <v>72.1</v>
      </c>
      <c r="C46" s="49">
        <v>4901</v>
      </c>
      <c r="D46" s="49">
        <v>6801</v>
      </c>
      <c r="E46" s="49">
        <v>73.8</v>
      </c>
      <c r="F46" s="49">
        <v>846</v>
      </c>
      <c r="G46" s="49">
        <v>1147</v>
      </c>
      <c r="H46" s="49">
        <v>57</v>
      </c>
      <c r="I46" s="49">
        <v>216</v>
      </c>
      <c r="J46" s="49">
        <v>379</v>
      </c>
      <c r="K46" s="49">
        <v>61.3</v>
      </c>
      <c r="L46" s="49">
        <v>620</v>
      </c>
      <c r="M46" s="49">
        <v>1011</v>
      </c>
      <c r="N46" s="49">
        <v>82.2</v>
      </c>
      <c r="O46" s="49">
        <v>4207</v>
      </c>
      <c r="P46" s="49">
        <v>5119</v>
      </c>
      <c r="Q46" s="49">
        <v>82.7</v>
      </c>
      <c r="R46" s="49">
        <v>731</v>
      </c>
      <c r="S46" s="49">
        <v>884</v>
      </c>
      <c r="T46" s="49">
        <v>72.6</v>
      </c>
      <c r="U46" s="49">
        <v>138</v>
      </c>
      <c r="V46" s="49">
        <v>190</v>
      </c>
      <c r="W46" s="49">
        <v>81.9</v>
      </c>
      <c r="X46" s="49">
        <v>506</v>
      </c>
      <c r="Y46" s="49">
        <v>618</v>
      </c>
      <c r="Z46" s="49">
        <v>11041</v>
      </c>
      <c r="AA46" s="49">
        <v>48769671</v>
      </c>
      <c r="AB46" s="49">
        <v>4417</v>
      </c>
      <c r="AC46" s="49">
        <v>14325</v>
      </c>
      <c r="AD46" s="49">
        <v>10686672</v>
      </c>
      <c r="AE46" s="49">
        <v>746</v>
      </c>
      <c r="AF46" s="49">
        <v>10343</v>
      </c>
      <c r="AG46" s="49">
        <v>1479092</v>
      </c>
      <c r="AH46" s="49">
        <v>143</v>
      </c>
      <c r="AI46" s="49">
        <v>12537</v>
      </c>
      <c r="AJ46" s="49">
        <v>6694909</v>
      </c>
      <c r="AK46" s="49">
        <v>534</v>
      </c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9">
        <v>2007</v>
      </c>
      <c r="AY46" s="48"/>
      <c r="AZ46" s="50">
        <v>39721.9434375</v>
      </c>
      <c r="BA46" s="50">
        <v>39721.9434375</v>
      </c>
    </row>
    <row r="47" spans="1:53" ht="12.75">
      <c r="A47" s="70" t="s">
        <v>405</v>
      </c>
      <c r="B47" s="49">
        <v>73.7</v>
      </c>
      <c r="C47" s="49">
        <v>210</v>
      </c>
      <c r="D47" s="49">
        <v>285</v>
      </c>
      <c r="E47" s="49">
        <v>69.4</v>
      </c>
      <c r="F47" s="49">
        <v>43</v>
      </c>
      <c r="G47" s="49">
        <v>62</v>
      </c>
      <c r="H47" s="49">
        <v>68.7</v>
      </c>
      <c r="I47" s="49">
        <v>68</v>
      </c>
      <c r="J47" s="49">
        <v>99</v>
      </c>
      <c r="K47" s="49">
        <v>67.2</v>
      </c>
      <c r="L47" s="49">
        <v>39</v>
      </c>
      <c r="M47" s="49">
        <v>58</v>
      </c>
      <c r="N47" s="49">
        <v>78.9</v>
      </c>
      <c r="O47" s="49">
        <v>258</v>
      </c>
      <c r="P47" s="49">
        <v>327</v>
      </c>
      <c r="Q47" s="49">
        <v>90.3</v>
      </c>
      <c r="R47" s="49">
        <v>65</v>
      </c>
      <c r="S47" s="49">
        <v>72</v>
      </c>
      <c r="T47" s="49">
        <v>81.5</v>
      </c>
      <c r="U47" s="49">
        <v>75</v>
      </c>
      <c r="V47" s="49">
        <v>92</v>
      </c>
      <c r="W47" s="49">
        <v>95.1</v>
      </c>
      <c r="X47" s="49">
        <v>58</v>
      </c>
      <c r="Y47" s="49">
        <v>61</v>
      </c>
      <c r="Z47" s="49">
        <v>8820</v>
      </c>
      <c r="AA47" s="49">
        <v>2275541</v>
      </c>
      <c r="AB47" s="49">
        <v>258</v>
      </c>
      <c r="AC47" s="49">
        <v>14884</v>
      </c>
      <c r="AD47" s="49">
        <v>967465</v>
      </c>
      <c r="AE47" s="49">
        <v>65</v>
      </c>
      <c r="AF47" s="49">
        <v>10284</v>
      </c>
      <c r="AG47" s="49">
        <v>771318</v>
      </c>
      <c r="AH47" s="49">
        <v>75</v>
      </c>
      <c r="AI47" s="49">
        <v>11896</v>
      </c>
      <c r="AJ47" s="49">
        <v>689984</v>
      </c>
      <c r="AK47" s="49">
        <v>58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9"/>
      <c r="AY47" s="48"/>
      <c r="AZ47" s="50"/>
      <c r="BA47" s="50"/>
    </row>
    <row r="48" spans="1:53" ht="12.75">
      <c r="A48" s="48" t="s">
        <v>327</v>
      </c>
      <c r="B48" s="49">
        <v>72.1</v>
      </c>
      <c r="C48" s="49">
        <v>80</v>
      </c>
      <c r="D48" s="49">
        <v>111</v>
      </c>
      <c r="E48" s="49">
        <v>80.6</v>
      </c>
      <c r="F48" s="49">
        <v>54</v>
      </c>
      <c r="G48" s="49">
        <v>67</v>
      </c>
      <c r="H48" s="49">
        <v>63.5</v>
      </c>
      <c r="I48" s="49">
        <v>40</v>
      </c>
      <c r="J48" s="49">
        <v>63</v>
      </c>
      <c r="K48" s="49">
        <v>68.2</v>
      </c>
      <c r="L48" s="49">
        <v>30</v>
      </c>
      <c r="M48" s="49">
        <v>44</v>
      </c>
      <c r="N48" s="49">
        <v>82.7</v>
      </c>
      <c r="O48" s="49">
        <v>110</v>
      </c>
      <c r="P48" s="49">
        <v>133</v>
      </c>
      <c r="Q48" s="49">
        <v>84.9</v>
      </c>
      <c r="R48" s="49">
        <v>62</v>
      </c>
      <c r="S48" s="49">
        <v>73</v>
      </c>
      <c r="T48" s="49">
        <v>78.4</v>
      </c>
      <c r="U48" s="49">
        <v>40</v>
      </c>
      <c r="V48" s="49">
        <v>51</v>
      </c>
      <c r="W48" s="49">
        <v>50.3</v>
      </c>
      <c r="X48" s="49">
        <v>81</v>
      </c>
      <c r="Y48" s="49">
        <v>161</v>
      </c>
      <c r="Z48" s="49">
        <v>7896</v>
      </c>
      <c r="AA48" s="49">
        <v>852717</v>
      </c>
      <c r="AB48" s="49">
        <v>108</v>
      </c>
      <c r="AC48" s="49">
        <v>12466</v>
      </c>
      <c r="AD48" s="49">
        <v>760454</v>
      </c>
      <c r="AE48" s="49">
        <v>61</v>
      </c>
      <c r="AF48" s="49">
        <v>10952</v>
      </c>
      <c r="AG48" s="49">
        <v>416164</v>
      </c>
      <c r="AH48" s="49">
        <v>38</v>
      </c>
      <c r="AI48" s="49">
        <v>9477</v>
      </c>
      <c r="AJ48" s="49">
        <v>758126</v>
      </c>
      <c r="AK48" s="49">
        <v>80</v>
      </c>
      <c r="AL48" s="49">
        <v>55.6</v>
      </c>
      <c r="AM48" s="49">
        <v>55</v>
      </c>
      <c r="AN48" s="49">
        <v>99</v>
      </c>
      <c r="AO48" s="49">
        <v>66.7</v>
      </c>
      <c r="AP48" s="49">
        <v>34</v>
      </c>
      <c r="AQ48" s="49">
        <v>51</v>
      </c>
      <c r="AR48" s="49">
        <v>62.2</v>
      </c>
      <c r="AS48" s="49">
        <v>28</v>
      </c>
      <c r="AT48" s="49">
        <v>45</v>
      </c>
      <c r="AU48" s="49">
        <v>82.9</v>
      </c>
      <c r="AV48" s="49">
        <v>116</v>
      </c>
      <c r="AW48" s="49">
        <v>140</v>
      </c>
      <c r="AX48" s="49">
        <v>2007</v>
      </c>
      <c r="AY48" s="48"/>
      <c r="AZ48" s="50">
        <v>39722.65681712963</v>
      </c>
      <c r="BA48" s="50">
        <v>39722.65681712963</v>
      </c>
    </row>
    <row r="49" spans="1:53" ht="12.75">
      <c r="A49" s="48" t="s">
        <v>332</v>
      </c>
      <c r="B49" s="49">
        <v>0</v>
      </c>
      <c r="C49" s="49">
        <v>0</v>
      </c>
      <c r="D49" s="49">
        <v>1</v>
      </c>
      <c r="E49" s="49">
        <v>57.1</v>
      </c>
      <c r="F49" s="49">
        <v>4</v>
      </c>
      <c r="G49" s="49">
        <v>7</v>
      </c>
      <c r="H49" s="49">
        <v>50</v>
      </c>
      <c r="I49" s="49">
        <v>2</v>
      </c>
      <c r="J49" s="49">
        <v>4</v>
      </c>
      <c r="K49" s="49">
        <v>30</v>
      </c>
      <c r="L49" s="49">
        <v>15</v>
      </c>
      <c r="M49" s="49">
        <v>50</v>
      </c>
      <c r="N49" s="49">
        <v>0</v>
      </c>
      <c r="O49" s="49">
        <v>0</v>
      </c>
      <c r="P49" s="49">
        <v>1</v>
      </c>
      <c r="Q49" s="49">
        <v>100</v>
      </c>
      <c r="R49" s="49">
        <v>3</v>
      </c>
      <c r="S49" s="49">
        <v>3</v>
      </c>
      <c r="T49" s="49">
        <v>100</v>
      </c>
      <c r="U49" s="49">
        <v>3</v>
      </c>
      <c r="V49" s="49">
        <v>3</v>
      </c>
      <c r="W49" s="49">
        <v>33.3</v>
      </c>
      <c r="X49" s="49">
        <v>2</v>
      </c>
      <c r="Y49" s="49">
        <v>6</v>
      </c>
      <c r="Z49" s="49">
        <v>0</v>
      </c>
      <c r="AA49" s="49">
        <v>0</v>
      </c>
      <c r="AB49" s="49">
        <v>1</v>
      </c>
      <c r="AC49" s="49">
        <v>15361</v>
      </c>
      <c r="AD49" s="49">
        <v>46083</v>
      </c>
      <c r="AE49" s="49">
        <v>3</v>
      </c>
      <c r="AF49" s="49">
        <v>10653</v>
      </c>
      <c r="AG49" s="49">
        <v>31959</v>
      </c>
      <c r="AH49" s="49">
        <v>3</v>
      </c>
      <c r="AI49" s="49">
        <v>18161</v>
      </c>
      <c r="AJ49" s="49">
        <v>36322</v>
      </c>
      <c r="AK49" s="49">
        <v>2</v>
      </c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9">
        <v>2007</v>
      </c>
      <c r="AY49" s="48"/>
      <c r="AZ49" s="50">
        <v>39721.5018287037</v>
      </c>
      <c r="BA49" s="50">
        <v>39721.5018287037</v>
      </c>
    </row>
    <row r="50" spans="1:53" ht="12.75">
      <c r="A50" s="48" t="s">
        <v>328</v>
      </c>
      <c r="B50" s="49">
        <v>85.7</v>
      </c>
      <c r="C50" s="49">
        <v>30</v>
      </c>
      <c r="D50" s="49">
        <v>35</v>
      </c>
      <c r="E50" s="49">
        <v>75</v>
      </c>
      <c r="F50" s="49">
        <v>12</v>
      </c>
      <c r="G50" s="49">
        <v>16</v>
      </c>
      <c r="H50" s="49">
        <v>75</v>
      </c>
      <c r="I50" s="49">
        <v>42</v>
      </c>
      <c r="J50" s="49">
        <v>56</v>
      </c>
      <c r="K50" s="49">
        <v>87.5</v>
      </c>
      <c r="L50" s="49">
        <v>7</v>
      </c>
      <c r="M50" s="49">
        <v>8</v>
      </c>
      <c r="N50" s="49">
        <v>72.2</v>
      </c>
      <c r="O50" s="49">
        <v>26</v>
      </c>
      <c r="P50" s="49">
        <v>36</v>
      </c>
      <c r="Q50" s="49">
        <v>84.6</v>
      </c>
      <c r="R50" s="49">
        <v>11</v>
      </c>
      <c r="S50" s="49">
        <v>13</v>
      </c>
      <c r="T50" s="49">
        <v>85.7</v>
      </c>
      <c r="U50" s="49">
        <v>42</v>
      </c>
      <c r="V50" s="49">
        <v>49</v>
      </c>
      <c r="W50" s="49">
        <v>100</v>
      </c>
      <c r="X50" s="49">
        <v>7</v>
      </c>
      <c r="Y50" s="49">
        <v>7</v>
      </c>
      <c r="Z50" s="49">
        <v>12088</v>
      </c>
      <c r="AA50" s="49">
        <v>314287</v>
      </c>
      <c r="AB50" s="49">
        <v>26</v>
      </c>
      <c r="AC50" s="49">
        <v>17336</v>
      </c>
      <c r="AD50" s="49">
        <v>190700</v>
      </c>
      <c r="AE50" s="49">
        <v>11</v>
      </c>
      <c r="AF50" s="49">
        <v>13009</v>
      </c>
      <c r="AG50" s="49">
        <v>546371</v>
      </c>
      <c r="AH50" s="49">
        <v>42</v>
      </c>
      <c r="AI50" s="49">
        <v>9912</v>
      </c>
      <c r="AJ50" s="49">
        <v>69384</v>
      </c>
      <c r="AK50" s="49">
        <v>7</v>
      </c>
      <c r="AL50" s="49">
        <v>6.5</v>
      </c>
      <c r="AM50" s="49">
        <v>2</v>
      </c>
      <c r="AN50" s="49">
        <v>31</v>
      </c>
      <c r="AO50" s="49">
        <v>68.8</v>
      </c>
      <c r="AP50" s="49">
        <v>11</v>
      </c>
      <c r="AQ50" s="49">
        <v>16</v>
      </c>
      <c r="AR50" s="49">
        <v>62.7</v>
      </c>
      <c r="AS50" s="49">
        <v>32</v>
      </c>
      <c r="AT50" s="49">
        <v>51</v>
      </c>
      <c r="AU50" s="49">
        <v>55.6</v>
      </c>
      <c r="AV50" s="49">
        <v>5</v>
      </c>
      <c r="AW50" s="49">
        <v>9</v>
      </c>
      <c r="AX50" s="49">
        <v>2007</v>
      </c>
      <c r="AY50" s="48"/>
      <c r="AZ50" s="50">
        <v>39703.38180555555</v>
      </c>
      <c r="BA50" s="50">
        <v>39703.38180555555</v>
      </c>
    </row>
    <row r="51" spans="1:53" ht="12.75">
      <c r="A51" s="48" t="s">
        <v>329</v>
      </c>
      <c r="B51" s="49">
        <v>77</v>
      </c>
      <c r="C51" s="49">
        <v>929</v>
      </c>
      <c r="D51" s="49">
        <v>1206</v>
      </c>
      <c r="E51" s="49">
        <v>78.8</v>
      </c>
      <c r="F51" s="49">
        <v>175</v>
      </c>
      <c r="G51" s="49">
        <v>222</v>
      </c>
      <c r="H51" s="49">
        <v>68.6</v>
      </c>
      <c r="I51" s="49">
        <v>284</v>
      </c>
      <c r="J51" s="49">
        <v>414</v>
      </c>
      <c r="K51" s="49">
        <v>71.5</v>
      </c>
      <c r="L51" s="49">
        <v>203</v>
      </c>
      <c r="M51" s="49">
        <v>284</v>
      </c>
      <c r="N51" s="49">
        <v>81.5</v>
      </c>
      <c r="O51" s="49">
        <v>893</v>
      </c>
      <c r="P51" s="49">
        <v>1096</v>
      </c>
      <c r="Q51" s="49">
        <v>86.5</v>
      </c>
      <c r="R51" s="49">
        <v>192</v>
      </c>
      <c r="S51" s="49">
        <v>222</v>
      </c>
      <c r="T51" s="49">
        <v>85.3</v>
      </c>
      <c r="U51" s="49">
        <v>267</v>
      </c>
      <c r="V51" s="49">
        <v>313</v>
      </c>
      <c r="W51" s="49">
        <v>84.1</v>
      </c>
      <c r="X51" s="49">
        <v>191</v>
      </c>
      <c r="Y51" s="49">
        <v>227</v>
      </c>
      <c r="Z51" s="49">
        <v>10251</v>
      </c>
      <c r="AA51" s="49">
        <v>9133308</v>
      </c>
      <c r="AB51" s="49">
        <v>891</v>
      </c>
      <c r="AC51" s="49">
        <v>14643</v>
      </c>
      <c r="AD51" s="49">
        <v>2782247</v>
      </c>
      <c r="AE51" s="49">
        <v>190</v>
      </c>
      <c r="AF51" s="49">
        <v>11302</v>
      </c>
      <c r="AG51" s="49">
        <v>3006387</v>
      </c>
      <c r="AH51" s="49">
        <v>266</v>
      </c>
      <c r="AI51" s="49">
        <v>11902</v>
      </c>
      <c r="AJ51" s="49">
        <v>2261362</v>
      </c>
      <c r="AK51" s="49">
        <v>190</v>
      </c>
      <c r="AL51" s="49">
        <v>62.9</v>
      </c>
      <c r="AM51" s="49">
        <v>293</v>
      </c>
      <c r="AN51" s="49">
        <v>466</v>
      </c>
      <c r="AO51" s="49">
        <v>72.8</v>
      </c>
      <c r="AP51" s="49">
        <v>75</v>
      </c>
      <c r="AQ51" s="49">
        <v>103</v>
      </c>
      <c r="AR51" s="49">
        <v>58.7</v>
      </c>
      <c r="AS51" s="49">
        <v>71</v>
      </c>
      <c r="AT51" s="49">
        <v>121</v>
      </c>
      <c r="AU51" s="49">
        <v>50.7</v>
      </c>
      <c r="AV51" s="49">
        <v>38</v>
      </c>
      <c r="AW51" s="49">
        <v>75</v>
      </c>
      <c r="AX51" s="49">
        <v>2007</v>
      </c>
      <c r="AY51" s="48"/>
      <c r="AZ51" s="50">
        <v>39712.723449074074</v>
      </c>
      <c r="BA51" s="50">
        <v>39712.723449074074</v>
      </c>
    </row>
    <row r="52" spans="1:53" ht="12.75">
      <c r="A52" s="48" t="s">
        <v>330</v>
      </c>
      <c r="B52" s="49">
        <v>69.3</v>
      </c>
      <c r="C52" s="49">
        <v>138</v>
      </c>
      <c r="D52" s="49">
        <v>199</v>
      </c>
      <c r="E52" s="49">
        <v>72.3</v>
      </c>
      <c r="F52" s="49">
        <v>73</v>
      </c>
      <c r="G52" s="49">
        <v>101</v>
      </c>
      <c r="H52" s="49">
        <v>63.9</v>
      </c>
      <c r="I52" s="49">
        <v>92</v>
      </c>
      <c r="J52" s="49">
        <v>144</v>
      </c>
      <c r="K52" s="49">
        <v>53.5</v>
      </c>
      <c r="L52" s="49">
        <v>92</v>
      </c>
      <c r="M52" s="49">
        <v>172</v>
      </c>
      <c r="N52" s="49">
        <v>87.7</v>
      </c>
      <c r="O52" s="49">
        <v>228</v>
      </c>
      <c r="P52" s="49">
        <v>260</v>
      </c>
      <c r="Q52" s="49">
        <v>75.5</v>
      </c>
      <c r="R52" s="49">
        <v>74</v>
      </c>
      <c r="S52" s="49">
        <v>98</v>
      </c>
      <c r="T52" s="49">
        <v>87.8</v>
      </c>
      <c r="U52" s="49">
        <v>130</v>
      </c>
      <c r="V52" s="49">
        <v>148</v>
      </c>
      <c r="W52" s="49">
        <v>83.6</v>
      </c>
      <c r="X52" s="49">
        <v>102</v>
      </c>
      <c r="Y52" s="49">
        <v>122</v>
      </c>
      <c r="Z52" s="49">
        <v>8814</v>
      </c>
      <c r="AA52" s="49">
        <v>1956776</v>
      </c>
      <c r="AB52" s="49">
        <v>222</v>
      </c>
      <c r="AC52" s="49">
        <v>10465</v>
      </c>
      <c r="AD52" s="49">
        <v>753465</v>
      </c>
      <c r="AE52" s="49">
        <v>72</v>
      </c>
      <c r="AF52" s="49">
        <v>9025</v>
      </c>
      <c r="AG52" s="49">
        <v>1146153</v>
      </c>
      <c r="AH52" s="49">
        <v>127</v>
      </c>
      <c r="AI52" s="49">
        <v>8365</v>
      </c>
      <c r="AJ52" s="49">
        <v>844883</v>
      </c>
      <c r="AK52" s="49">
        <v>101</v>
      </c>
      <c r="AL52" s="49">
        <v>60.4</v>
      </c>
      <c r="AM52" s="49">
        <v>113</v>
      </c>
      <c r="AN52" s="49">
        <v>187</v>
      </c>
      <c r="AO52" s="49">
        <v>70.3</v>
      </c>
      <c r="AP52" s="49">
        <v>45</v>
      </c>
      <c r="AQ52" s="49">
        <v>64</v>
      </c>
      <c r="AR52" s="49">
        <v>59.7</v>
      </c>
      <c r="AS52" s="49">
        <v>71</v>
      </c>
      <c r="AT52" s="49">
        <v>119</v>
      </c>
      <c r="AU52" s="49">
        <v>45.9</v>
      </c>
      <c r="AV52" s="49">
        <v>17</v>
      </c>
      <c r="AW52" s="49">
        <v>37</v>
      </c>
      <c r="AX52" s="49">
        <v>2007</v>
      </c>
      <c r="AY52" s="48"/>
      <c r="AZ52" s="50">
        <v>39717.480104166665</v>
      </c>
      <c r="BA52" s="50">
        <v>39717.480104166665</v>
      </c>
    </row>
    <row r="53" spans="1:53" ht="12.75">
      <c r="A53" s="48" t="s">
        <v>340</v>
      </c>
      <c r="B53" s="49">
        <v>100</v>
      </c>
      <c r="C53" s="49">
        <v>1</v>
      </c>
      <c r="D53" s="49">
        <v>1</v>
      </c>
      <c r="E53" s="49">
        <v>73.3</v>
      </c>
      <c r="F53" s="49">
        <v>55</v>
      </c>
      <c r="G53" s="49">
        <v>75</v>
      </c>
      <c r="H53" s="49">
        <v>54.8</v>
      </c>
      <c r="I53" s="49">
        <v>23</v>
      </c>
      <c r="J53" s="49">
        <v>42</v>
      </c>
      <c r="K53" s="49">
        <v>56.3</v>
      </c>
      <c r="L53" s="49">
        <v>27</v>
      </c>
      <c r="M53" s="49">
        <v>48</v>
      </c>
      <c r="N53" s="49">
        <v>100</v>
      </c>
      <c r="O53" s="49">
        <v>1</v>
      </c>
      <c r="P53" s="49">
        <v>1</v>
      </c>
      <c r="Q53" s="49">
        <v>85.7</v>
      </c>
      <c r="R53" s="49">
        <v>66</v>
      </c>
      <c r="S53" s="49">
        <v>77</v>
      </c>
      <c r="T53" s="49">
        <v>100</v>
      </c>
      <c r="U53" s="49">
        <v>37</v>
      </c>
      <c r="V53" s="49">
        <v>37</v>
      </c>
      <c r="W53" s="49">
        <v>86.8</v>
      </c>
      <c r="X53" s="49">
        <v>33</v>
      </c>
      <c r="Y53" s="49">
        <v>38</v>
      </c>
      <c r="Z53" s="49">
        <v>5131</v>
      </c>
      <c r="AA53" s="49">
        <v>5131</v>
      </c>
      <c r="AB53" s="49">
        <v>1</v>
      </c>
      <c r="AC53" s="49">
        <v>13195</v>
      </c>
      <c r="AD53" s="49">
        <v>778512</v>
      </c>
      <c r="AE53" s="49">
        <v>59</v>
      </c>
      <c r="AF53" s="49">
        <v>8570</v>
      </c>
      <c r="AG53" s="49">
        <v>274237</v>
      </c>
      <c r="AH53" s="49">
        <v>32</v>
      </c>
      <c r="AI53" s="49">
        <v>12060</v>
      </c>
      <c r="AJ53" s="49">
        <v>361792</v>
      </c>
      <c r="AK53" s="49">
        <v>30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9">
        <v>2007</v>
      </c>
      <c r="AY53" s="48"/>
      <c r="AZ53" s="50">
        <v>39720.690462962964</v>
      </c>
      <c r="BA53" s="50">
        <v>39720.690462962964</v>
      </c>
    </row>
    <row r="54" spans="1:53" ht="12.75">
      <c r="A54" s="48" t="s">
        <v>331</v>
      </c>
      <c r="B54" s="49">
        <v>75</v>
      </c>
      <c r="C54" s="49">
        <v>6</v>
      </c>
      <c r="D54" s="49">
        <v>8</v>
      </c>
      <c r="E54" s="49">
        <v>84.2</v>
      </c>
      <c r="F54" s="49">
        <v>16</v>
      </c>
      <c r="G54" s="49">
        <v>19</v>
      </c>
      <c r="H54" s="49">
        <v>100</v>
      </c>
      <c r="I54" s="49">
        <v>5</v>
      </c>
      <c r="J54" s="49">
        <v>5</v>
      </c>
      <c r="K54" s="49">
        <v>100</v>
      </c>
      <c r="L54" s="49">
        <v>7</v>
      </c>
      <c r="M54" s="49">
        <v>7</v>
      </c>
      <c r="N54" s="49">
        <v>86.7</v>
      </c>
      <c r="O54" s="49">
        <v>13</v>
      </c>
      <c r="P54" s="49">
        <v>15</v>
      </c>
      <c r="Q54" s="49">
        <v>100</v>
      </c>
      <c r="R54" s="49">
        <v>14</v>
      </c>
      <c r="S54" s="49">
        <v>14</v>
      </c>
      <c r="T54" s="49">
        <v>100</v>
      </c>
      <c r="U54" s="49">
        <v>11</v>
      </c>
      <c r="V54" s="49">
        <v>11</v>
      </c>
      <c r="W54" s="49">
        <v>87.5</v>
      </c>
      <c r="X54" s="49">
        <v>7</v>
      </c>
      <c r="Y54" s="49">
        <v>8</v>
      </c>
      <c r="Z54" s="49">
        <v>11181</v>
      </c>
      <c r="AA54" s="49">
        <v>134166</v>
      </c>
      <c r="AB54" s="49">
        <v>12</v>
      </c>
      <c r="AC54" s="49">
        <v>17274</v>
      </c>
      <c r="AD54" s="49">
        <v>190017</v>
      </c>
      <c r="AE54" s="49">
        <v>11</v>
      </c>
      <c r="AF54" s="49">
        <v>8337</v>
      </c>
      <c r="AG54" s="49">
        <v>75030</v>
      </c>
      <c r="AH54" s="49">
        <v>9</v>
      </c>
      <c r="AI54" s="49">
        <v>15058</v>
      </c>
      <c r="AJ54" s="49">
        <v>45174</v>
      </c>
      <c r="AK54" s="49">
        <v>3</v>
      </c>
      <c r="AL54" s="49">
        <v>85.7</v>
      </c>
      <c r="AM54" s="49">
        <v>6</v>
      </c>
      <c r="AN54" s="49">
        <v>7</v>
      </c>
      <c r="AO54" s="49">
        <v>75</v>
      </c>
      <c r="AP54" s="49">
        <v>9</v>
      </c>
      <c r="AQ54" s="49">
        <v>12</v>
      </c>
      <c r="AR54" s="49">
        <v>100</v>
      </c>
      <c r="AS54" s="49">
        <v>2</v>
      </c>
      <c r="AT54" s="49">
        <v>2</v>
      </c>
      <c r="AU54" s="49">
        <v>80</v>
      </c>
      <c r="AV54" s="49">
        <v>4</v>
      </c>
      <c r="AW54" s="49">
        <v>5</v>
      </c>
      <c r="AX54" s="49">
        <v>2007</v>
      </c>
      <c r="AY54" s="48"/>
      <c r="AZ54" s="50">
        <v>39708.458449074074</v>
      </c>
      <c r="BA54" s="50">
        <v>39708.458449074074</v>
      </c>
    </row>
    <row r="55" spans="1:53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8"/>
      <c r="AZ55" s="50"/>
      <c r="BA55" s="50"/>
    </row>
    <row r="57" spans="1:49" ht="12.75">
      <c r="A57" s="33" t="s">
        <v>240</v>
      </c>
      <c r="B57" s="31">
        <f aca="true" t="shared" si="0" ref="B57:AQ57">SUM(B2:B55)</f>
        <v>3905.099999999999</v>
      </c>
      <c r="C57" s="31">
        <f t="shared" si="0"/>
        <v>17310</v>
      </c>
      <c r="D57" s="31">
        <f t="shared" si="0"/>
        <v>23560</v>
      </c>
      <c r="E57" s="31">
        <f t="shared" si="0"/>
        <v>4252.9</v>
      </c>
      <c r="F57" s="31">
        <f t="shared" si="0"/>
        <v>33632</v>
      </c>
      <c r="G57" s="31">
        <f t="shared" si="0"/>
        <v>48912</v>
      </c>
      <c r="H57" s="31">
        <f t="shared" si="0"/>
        <v>3615</v>
      </c>
      <c r="I57" s="31">
        <f t="shared" si="0"/>
        <v>14143</v>
      </c>
      <c r="J57" s="31">
        <f t="shared" si="0"/>
        <v>25019</v>
      </c>
      <c r="K57" s="31">
        <f t="shared" si="0"/>
        <v>3908</v>
      </c>
      <c r="L57" s="31">
        <f t="shared" si="0"/>
        <v>42861</v>
      </c>
      <c r="M57" s="31">
        <f t="shared" si="0"/>
        <v>67823</v>
      </c>
      <c r="N57" s="31">
        <f t="shared" si="0"/>
        <v>4368.599999999999</v>
      </c>
      <c r="O57" s="31">
        <f t="shared" si="0"/>
        <v>17129</v>
      </c>
      <c r="P57" s="31">
        <f t="shared" si="0"/>
        <v>20725</v>
      </c>
      <c r="Q57" s="31">
        <f t="shared" si="0"/>
        <v>4473.5</v>
      </c>
      <c r="R57" s="31">
        <f t="shared" si="0"/>
        <v>24332</v>
      </c>
      <c r="S57" s="31">
        <f t="shared" si="0"/>
        <v>29211</v>
      </c>
      <c r="T57" s="31">
        <f t="shared" si="0"/>
        <v>4344.4</v>
      </c>
      <c r="U57" s="31">
        <f t="shared" si="0"/>
        <v>10159</v>
      </c>
      <c r="V57" s="31">
        <f t="shared" si="0"/>
        <v>12935</v>
      </c>
      <c r="W57" s="31">
        <f t="shared" si="0"/>
        <v>4363.700000000002</v>
      </c>
      <c r="X57" s="31">
        <f t="shared" si="0"/>
        <v>25873</v>
      </c>
      <c r="Y57" s="31">
        <f t="shared" si="0"/>
        <v>31113</v>
      </c>
      <c r="Z57" s="31">
        <f t="shared" si="0"/>
        <v>508241</v>
      </c>
      <c r="AA57" s="31">
        <f t="shared" si="0"/>
        <v>166287176</v>
      </c>
      <c r="AB57" s="31">
        <f t="shared" si="0"/>
        <v>16325</v>
      </c>
      <c r="AC57" s="31">
        <f t="shared" si="0"/>
        <v>741391</v>
      </c>
      <c r="AD57" s="31">
        <f t="shared" si="0"/>
        <v>363376222</v>
      </c>
      <c r="AE57" s="31">
        <f t="shared" si="0"/>
        <v>23649</v>
      </c>
      <c r="AF57" s="31">
        <f t="shared" si="0"/>
        <v>562656</v>
      </c>
      <c r="AG57" s="31">
        <f t="shared" si="0"/>
        <v>108050275</v>
      </c>
      <c r="AH57" s="31">
        <f t="shared" si="0"/>
        <v>9755</v>
      </c>
      <c r="AI57" s="31">
        <f t="shared" si="0"/>
        <v>637824</v>
      </c>
      <c r="AJ57" s="31">
        <f t="shared" si="0"/>
        <v>380977684</v>
      </c>
      <c r="AK57" s="31">
        <f t="shared" si="0"/>
        <v>25325</v>
      </c>
      <c r="AL57" s="31">
        <f t="shared" si="0"/>
        <v>1700.3000000000004</v>
      </c>
      <c r="AM57" s="31">
        <f t="shared" si="0"/>
        <v>3007</v>
      </c>
      <c r="AN57" s="31">
        <f t="shared" si="0"/>
        <v>4561</v>
      </c>
      <c r="AO57" s="31">
        <f t="shared" si="0"/>
        <v>1965.6</v>
      </c>
      <c r="AP57" s="31">
        <f t="shared" si="0"/>
        <v>1447</v>
      </c>
      <c r="AQ57" s="31">
        <f t="shared" si="0"/>
        <v>1978</v>
      </c>
      <c r="AR57" s="31">
        <f>SUM(AR2:AR54)</f>
        <v>1708.9</v>
      </c>
      <c r="AS57" s="31">
        <f>SUM(AS2:AS55)</f>
        <v>894</v>
      </c>
      <c r="AT57" s="31">
        <f>SUM(AT2:AT55)</f>
        <v>1417</v>
      </c>
      <c r="AU57" s="31">
        <f>SUM(AU2:AU55)</f>
        <v>1799.7000000000005</v>
      </c>
      <c r="AV57" s="31">
        <f>SUM(AV2:AV55)</f>
        <v>1972</v>
      </c>
      <c r="AW57" s="31">
        <f>SUM(AW2:AW55)</f>
        <v>2834</v>
      </c>
    </row>
  </sheetData>
  <conditionalFormatting sqref="B55:AW55">
    <cfRule type="cellIs" priority="1" dxfId="0" operator="equal" stopIfTrue="1">
      <formula>0</formula>
    </cfRule>
  </conditionalFormatting>
  <conditionalFormatting sqref="B2:AW54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35" r:id="rId1"/>
  <colBreaks count="1" manualBreakCount="1">
    <brk id="22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X56"/>
  <sheetViews>
    <sheetView workbookViewId="0" topLeftCell="A1">
      <pane ySplit="1" topLeftCell="BM2" activePane="bottomLeft" state="frozen"/>
      <selection pane="topLeft" activeCell="A1" sqref="A1"/>
      <selection pane="bottomLeft" activeCell="S1" sqref="S1"/>
    </sheetView>
  </sheetViews>
  <sheetFormatPr defaultColWidth="9.140625" defaultRowHeight="12.75"/>
  <cols>
    <col min="1" max="1" width="10.140625" style="0" bestFit="1" customWidth="1"/>
    <col min="2" max="2" width="12.00390625" style="0" bestFit="1" customWidth="1"/>
    <col min="3" max="3" width="13.421875" style="0" customWidth="1"/>
    <col min="4" max="4" width="16.7109375" style="0" customWidth="1"/>
    <col min="5" max="5" width="14.28125" style="0" bestFit="1" customWidth="1"/>
    <col min="6" max="7" width="16.28125" style="0" bestFit="1" customWidth="1"/>
    <col min="8" max="8" width="13.421875" style="0" customWidth="1"/>
    <col min="9" max="9" width="13.8515625" style="0" customWidth="1"/>
    <col min="10" max="10" width="16.28125" style="0" customWidth="1"/>
    <col min="11" max="11" width="14.7109375" style="0" bestFit="1" customWidth="1"/>
    <col min="12" max="12" width="15.00390625" style="0" bestFit="1" customWidth="1"/>
    <col min="13" max="13" width="15.57421875" style="0" bestFit="1" customWidth="1"/>
    <col min="14" max="14" width="14.00390625" style="0" bestFit="1" customWidth="1"/>
    <col min="15" max="15" width="17.28125" style="0" bestFit="1" customWidth="1"/>
    <col min="16" max="16" width="15.140625" style="0" customWidth="1"/>
    <col min="17" max="17" width="14.57421875" style="0" bestFit="1" customWidth="1"/>
    <col min="18" max="18" width="17.7109375" style="0" bestFit="1" customWidth="1"/>
    <col min="19" max="19" width="16.140625" style="0" bestFit="1" customWidth="1"/>
    <col min="23" max="23" width="12.57421875" style="0" customWidth="1"/>
    <col min="24" max="24" width="15.00390625" style="0" customWidth="1"/>
  </cols>
  <sheetData>
    <row r="1" spans="1:24" s="61" customFormat="1" ht="101.25" customHeight="1">
      <c r="A1" s="59" t="s">
        <v>231</v>
      </c>
      <c r="B1" s="59" t="s">
        <v>284</v>
      </c>
      <c r="C1" s="59" t="s">
        <v>285</v>
      </c>
      <c r="D1" s="59" t="s">
        <v>286</v>
      </c>
      <c r="E1" s="59" t="s">
        <v>287</v>
      </c>
      <c r="F1" s="59" t="s">
        <v>288</v>
      </c>
      <c r="G1" s="59" t="s">
        <v>425</v>
      </c>
      <c r="H1" s="59" t="s">
        <v>426</v>
      </c>
      <c r="I1" s="59" t="s">
        <v>427</v>
      </c>
      <c r="J1" s="59" t="s">
        <v>428</v>
      </c>
      <c r="K1" s="59" t="s">
        <v>429</v>
      </c>
      <c r="L1" s="59" t="s">
        <v>430</v>
      </c>
      <c r="M1" s="59" t="s">
        <v>431</v>
      </c>
      <c r="N1" s="59" t="s">
        <v>71</v>
      </c>
      <c r="O1" s="59" t="s">
        <v>72</v>
      </c>
      <c r="P1" s="59" t="s">
        <v>73</v>
      </c>
      <c r="Q1" s="60" t="s">
        <v>74</v>
      </c>
      <c r="R1" s="59" t="s">
        <v>75</v>
      </c>
      <c r="S1" s="59" t="s">
        <v>149</v>
      </c>
      <c r="U1" s="59" t="s">
        <v>229</v>
      </c>
      <c r="W1" s="59" t="s">
        <v>593</v>
      </c>
      <c r="X1" s="59" t="s">
        <v>594</v>
      </c>
    </row>
    <row r="2" spans="1:24" ht="12.75">
      <c r="A2" s="48" t="s">
        <v>289</v>
      </c>
      <c r="B2" s="49">
        <v>76.9</v>
      </c>
      <c r="C2" s="49">
        <v>80</v>
      </c>
      <c r="D2" s="49">
        <v>104</v>
      </c>
      <c r="E2" s="49">
        <v>56.3</v>
      </c>
      <c r="F2" s="49">
        <v>27</v>
      </c>
      <c r="G2" s="49">
        <v>48</v>
      </c>
      <c r="H2" s="49">
        <v>81.7</v>
      </c>
      <c r="I2" s="49">
        <v>170</v>
      </c>
      <c r="J2" s="49">
        <v>208</v>
      </c>
      <c r="K2" s="49">
        <v>69.4</v>
      </c>
      <c r="L2" s="49">
        <v>25</v>
      </c>
      <c r="M2" s="49">
        <v>36</v>
      </c>
      <c r="N2" s="49">
        <v>14879</v>
      </c>
      <c r="O2" s="49">
        <v>2529413</v>
      </c>
      <c r="P2" s="49">
        <v>170</v>
      </c>
      <c r="Q2" s="49">
        <v>13397</v>
      </c>
      <c r="R2" s="49">
        <v>334937</v>
      </c>
      <c r="S2" s="49">
        <v>25</v>
      </c>
      <c r="T2" s="48"/>
      <c r="U2" s="49">
        <v>2006</v>
      </c>
      <c r="V2" s="48"/>
      <c r="W2" s="50">
        <v>39353.88211805555</v>
      </c>
      <c r="X2" s="50">
        <v>39353.88211805555</v>
      </c>
    </row>
    <row r="3" spans="1:24" ht="12.75">
      <c r="A3" s="48" t="s">
        <v>290</v>
      </c>
      <c r="B3" s="49">
        <v>77.4</v>
      </c>
      <c r="C3" s="49">
        <v>1475</v>
      </c>
      <c r="D3" s="49">
        <v>1906</v>
      </c>
      <c r="E3" s="49">
        <v>74</v>
      </c>
      <c r="F3" s="49">
        <v>416</v>
      </c>
      <c r="G3" s="49">
        <v>562</v>
      </c>
      <c r="H3" s="49">
        <v>83.7</v>
      </c>
      <c r="I3" s="49">
        <v>2135</v>
      </c>
      <c r="J3" s="49">
        <v>2551</v>
      </c>
      <c r="K3" s="49">
        <v>81.6</v>
      </c>
      <c r="L3" s="49">
        <v>307</v>
      </c>
      <c r="M3" s="49">
        <v>376</v>
      </c>
      <c r="N3" s="49">
        <v>11459</v>
      </c>
      <c r="O3" s="49">
        <v>24465346</v>
      </c>
      <c r="P3" s="49">
        <v>2135</v>
      </c>
      <c r="Q3" s="49">
        <v>8536</v>
      </c>
      <c r="R3" s="49">
        <v>2620443</v>
      </c>
      <c r="S3" s="49">
        <v>307</v>
      </c>
      <c r="T3" s="48"/>
      <c r="U3" s="49">
        <v>2006</v>
      </c>
      <c r="V3" s="48"/>
      <c r="W3" s="50">
        <v>39349.435636574075</v>
      </c>
      <c r="X3" s="50">
        <v>39349.435636574075</v>
      </c>
    </row>
    <row r="4" spans="1:24" ht="12.75">
      <c r="A4" s="48" t="s">
        <v>291</v>
      </c>
      <c r="B4" s="49">
        <v>93.8</v>
      </c>
      <c r="C4" s="49">
        <v>411</v>
      </c>
      <c r="D4" s="49">
        <v>438</v>
      </c>
      <c r="E4" s="49">
        <v>87.3</v>
      </c>
      <c r="F4" s="49">
        <v>117</v>
      </c>
      <c r="G4" s="49">
        <v>134</v>
      </c>
      <c r="H4" s="49">
        <v>95.3</v>
      </c>
      <c r="I4" s="49">
        <v>703</v>
      </c>
      <c r="J4" s="49">
        <v>738</v>
      </c>
      <c r="K4" s="49">
        <v>91.4</v>
      </c>
      <c r="L4" s="49">
        <v>117</v>
      </c>
      <c r="M4" s="49">
        <v>128</v>
      </c>
      <c r="N4" s="49">
        <v>13582</v>
      </c>
      <c r="O4" s="49">
        <v>8570099</v>
      </c>
      <c r="P4" s="49">
        <v>631</v>
      </c>
      <c r="Q4" s="49">
        <v>8584</v>
      </c>
      <c r="R4" s="49">
        <v>858383</v>
      </c>
      <c r="S4" s="49">
        <v>100</v>
      </c>
      <c r="T4" s="48"/>
      <c r="U4" s="49">
        <v>2006</v>
      </c>
      <c r="V4" s="48"/>
      <c r="W4" s="50">
        <v>39350.58358796296</v>
      </c>
      <c r="X4" s="50">
        <v>39350.58358796296</v>
      </c>
    </row>
    <row r="5" spans="1:24" ht="12.75">
      <c r="A5" s="48" t="s">
        <v>292</v>
      </c>
      <c r="B5" s="49">
        <v>85.3</v>
      </c>
      <c r="C5" s="49">
        <v>879</v>
      </c>
      <c r="D5" s="49">
        <v>1030</v>
      </c>
      <c r="E5" s="49">
        <v>80.2</v>
      </c>
      <c r="F5" s="49">
        <v>1855</v>
      </c>
      <c r="G5" s="49">
        <v>2313</v>
      </c>
      <c r="H5" s="49">
        <v>89.8</v>
      </c>
      <c r="I5" s="49">
        <v>1364</v>
      </c>
      <c r="J5" s="49">
        <v>1519</v>
      </c>
      <c r="K5" s="49">
        <v>84.4</v>
      </c>
      <c r="L5" s="49">
        <v>1303</v>
      </c>
      <c r="M5" s="49">
        <v>1544</v>
      </c>
      <c r="N5" s="49">
        <v>13904</v>
      </c>
      <c r="O5" s="49">
        <v>16976856</v>
      </c>
      <c r="P5" s="49">
        <v>1221</v>
      </c>
      <c r="Q5" s="49">
        <v>10606</v>
      </c>
      <c r="R5" s="49">
        <v>12822999</v>
      </c>
      <c r="S5" s="49">
        <v>1209</v>
      </c>
      <c r="T5" s="48"/>
      <c r="U5" s="49">
        <v>2006</v>
      </c>
      <c r="V5" s="48"/>
      <c r="W5" s="50">
        <v>39350.791354166664</v>
      </c>
      <c r="X5" s="50">
        <v>39350.791354166664</v>
      </c>
    </row>
    <row r="6" spans="1:24" ht="12.75">
      <c r="A6" s="48" t="s">
        <v>293</v>
      </c>
      <c r="B6" s="49">
        <v>78.8</v>
      </c>
      <c r="C6" s="49">
        <v>4820</v>
      </c>
      <c r="D6" s="49">
        <v>6113</v>
      </c>
      <c r="E6" s="49">
        <v>79.3</v>
      </c>
      <c r="F6" s="49">
        <v>8134</v>
      </c>
      <c r="G6" s="49">
        <v>10263</v>
      </c>
      <c r="H6" s="49">
        <v>87.3</v>
      </c>
      <c r="I6" s="49">
        <v>8449</v>
      </c>
      <c r="J6" s="49">
        <v>9680</v>
      </c>
      <c r="K6" s="49">
        <v>82.5</v>
      </c>
      <c r="L6" s="49">
        <v>8310</v>
      </c>
      <c r="M6" s="49">
        <v>10078</v>
      </c>
      <c r="N6" s="49">
        <v>19764</v>
      </c>
      <c r="O6" s="49">
        <v>161236162</v>
      </c>
      <c r="P6" s="49">
        <v>8158</v>
      </c>
      <c r="Q6" s="49">
        <v>13439</v>
      </c>
      <c r="R6" s="49">
        <v>107026917</v>
      </c>
      <c r="S6" s="49">
        <v>7964</v>
      </c>
      <c r="T6" s="48"/>
      <c r="U6" s="49">
        <v>2006</v>
      </c>
      <c r="V6" s="48"/>
      <c r="W6" s="50">
        <v>39353.758368055554</v>
      </c>
      <c r="X6" s="50">
        <v>39353.758368055554</v>
      </c>
    </row>
    <row r="7" spans="1:24" ht="12.75">
      <c r="A7" s="48" t="s">
        <v>294</v>
      </c>
      <c r="B7" s="49">
        <v>89</v>
      </c>
      <c r="C7" s="49">
        <v>1071</v>
      </c>
      <c r="D7" s="49">
        <v>1204</v>
      </c>
      <c r="E7" s="49">
        <v>85.2</v>
      </c>
      <c r="F7" s="49">
        <v>558</v>
      </c>
      <c r="G7" s="49">
        <v>655</v>
      </c>
      <c r="H7" s="49">
        <v>89.1</v>
      </c>
      <c r="I7" s="49">
        <v>1453</v>
      </c>
      <c r="J7" s="49">
        <v>1631</v>
      </c>
      <c r="K7" s="49">
        <v>86.1</v>
      </c>
      <c r="L7" s="49">
        <v>576</v>
      </c>
      <c r="M7" s="49">
        <v>669</v>
      </c>
      <c r="N7" s="49">
        <v>15486</v>
      </c>
      <c r="O7" s="49">
        <v>20116292</v>
      </c>
      <c r="P7" s="49">
        <v>1299</v>
      </c>
      <c r="Q7" s="49">
        <v>11188</v>
      </c>
      <c r="R7" s="49">
        <v>5627650</v>
      </c>
      <c r="S7" s="49">
        <v>503</v>
      </c>
      <c r="T7" s="48"/>
      <c r="U7" s="49">
        <v>2006</v>
      </c>
      <c r="V7" s="48"/>
      <c r="W7" s="50">
        <v>39349.75543981481</v>
      </c>
      <c r="X7" s="50">
        <v>39349.75543981481</v>
      </c>
    </row>
    <row r="8" spans="1:24" ht="12.75">
      <c r="A8" s="48" t="s">
        <v>295</v>
      </c>
      <c r="B8" s="49">
        <v>79.5</v>
      </c>
      <c r="C8" s="49">
        <v>294</v>
      </c>
      <c r="D8" s="49">
        <v>370</v>
      </c>
      <c r="E8" s="49">
        <v>76</v>
      </c>
      <c r="F8" s="49">
        <v>127</v>
      </c>
      <c r="G8" s="49">
        <v>167</v>
      </c>
      <c r="H8" s="49">
        <v>86.8</v>
      </c>
      <c r="I8" s="49">
        <v>350</v>
      </c>
      <c r="J8" s="49">
        <v>403</v>
      </c>
      <c r="K8" s="49">
        <v>88.9</v>
      </c>
      <c r="L8" s="49">
        <v>152</v>
      </c>
      <c r="M8" s="49">
        <v>171</v>
      </c>
      <c r="N8" s="49">
        <v>11475</v>
      </c>
      <c r="O8" s="49">
        <v>3798157</v>
      </c>
      <c r="P8" s="49">
        <v>331</v>
      </c>
      <c r="Q8" s="49">
        <v>11434</v>
      </c>
      <c r="R8" s="49">
        <v>1623617</v>
      </c>
      <c r="S8" s="49">
        <v>142</v>
      </c>
      <c r="T8" s="48"/>
      <c r="U8" s="49">
        <v>2006</v>
      </c>
      <c r="V8" s="48"/>
      <c r="W8" s="50">
        <v>39356.51383101852</v>
      </c>
      <c r="X8" s="50">
        <v>39356.51383101852</v>
      </c>
    </row>
    <row r="9" spans="1:24" ht="12.75">
      <c r="A9" s="48" t="s">
        <v>333</v>
      </c>
      <c r="B9" s="49">
        <v>66</v>
      </c>
      <c r="C9" s="49">
        <v>132</v>
      </c>
      <c r="D9" s="49">
        <v>200</v>
      </c>
      <c r="E9" s="49">
        <v>71.8</v>
      </c>
      <c r="F9" s="49">
        <v>145</v>
      </c>
      <c r="G9" s="49">
        <v>202</v>
      </c>
      <c r="H9" s="49">
        <v>77.9</v>
      </c>
      <c r="I9" s="49">
        <v>162</v>
      </c>
      <c r="J9" s="49">
        <v>208</v>
      </c>
      <c r="K9" s="49">
        <v>67.3</v>
      </c>
      <c r="L9" s="49">
        <v>165</v>
      </c>
      <c r="M9" s="49">
        <v>245</v>
      </c>
      <c r="N9" s="49">
        <v>11769</v>
      </c>
      <c r="O9" s="49">
        <v>1894760</v>
      </c>
      <c r="P9" s="49">
        <v>161</v>
      </c>
      <c r="Q9" s="49">
        <v>13477</v>
      </c>
      <c r="R9" s="49">
        <v>2223694</v>
      </c>
      <c r="S9" s="49">
        <v>165</v>
      </c>
      <c r="T9" s="48"/>
      <c r="U9" s="49">
        <v>2006</v>
      </c>
      <c r="V9" s="48"/>
      <c r="W9" s="50">
        <v>39353.51138888889</v>
      </c>
      <c r="X9" s="50">
        <v>39353.51138888889</v>
      </c>
    </row>
    <row r="10" spans="1:24" ht="12.75">
      <c r="A10" s="48" t="s">
        <v>296</v>
      </c>
      <c r="B10" s="49">
        <v>84.6</v>
      </c>
      <c r="C10" s="49">
        <v>236</v>
      </c>
      <c r="D10" s="49">
        <v>279</v>
      </c>
      <c r="E10" s="49">
        <v>76.9</v>
      </c>
      <c r="F10" s="49">
        <v>10</v>
      </c>
      <c r="G10" s="49">
        <v>13</v>
      </c>
      <c r="H10" s="49">
        <v>81.5</v>
      </c>
      <c r="I10" s="49">
        <v>356</v>
      </c>
      <c r="J10" s="49">
        <v>437</v>
      </c>
      <c r="K10" s="49">
        <v>81.8</v>
      </c>
      <c r="L10" s="49">
        <v>18</v>
      </c>
      <c r="M10" s="49">
        <v>22</v>
      </c>
      <c r="N10" s="49">
        <v>9734</v>
      </c>
      <c r="O10" s="49">
        <v>3436067</v>
      </c>
      <c r="P10" s="49">
        <v>353</v>
      </c>
      <c r="Q10" s="49">
        <v>13474</v>
      </c>
      <c r="R10" s="49">
        <v>242537</v>
      </c>
      <c r="S10" s="49">
        <v>18</v>
      </c>
      <c r="T10" s="48"/>
      <c r="U10" s="49">
        <v>2006</v>
      </c>
      <c r="V10" s="48"/>
      <c r="W10" s="50">
        <v>39334.72137731482</v>
      </c>
      <c r="X10" s="50">
        <v>39334.72137731482</v>
      </c>
    </row>
    <row r="11" spans="1:24" ht="12.75">
      <c r="A11" s="48" t="s">
        <v>297</v>
      </c>
      <c r="B11" s="49">
        <v>79.1</v>
      </c>
      <c r="C11" s="49">
        <v>2442</v>
      </c>
      <c r="D11" s="49">
        <v>3086</v>
      </c>
      <c r="E11" s="49">
        <v>76.1</v>
      </c>
      <c r="F11" s="49">
        <v>2005</v>
      </c>
      <c r="G11" s="49">
        <v>2636</v>
      </c>
      <c r="H11" s="49">
        <v>91.3</v>
      </c>
      <c r="I11" s="49">
        <v>10887</v>
      </c>
      <c r="J11" s="49">
        <v>11918</v>
      </c>
      <c r="K11" s="49">
        <v>82.2</v>
      </c>
      <c r="L11" s="49">
        <v>2574</v>
      </c>
      <c r="M11" s="49">
        <v>3130</v>
      </c>
      <c r="N11" s="49">
        <v>20605</v>
      </c>
      <c r="O11" s="49">
        <v>216678912</v>
      </c>
      <c r="P11" s="49">
        <v>10516</v>
      </c>
      <c r="Q11" s="49">
        <v>14789</v>
      </c>
      <c r="R11" s="49">
        <v>35228444</v>
      </c>
      <c r="S11" s="49">
        <v>2382</v>
      </c>
      <c r="T11" s="48"/>
      <c r="U11" s="49">
        <v>2006</v>
      </c>
      <c r="V11" s="48"/>
      <c r="W11" s="50">
        <v>39352.361134259256</v>
      </c>
      <c r="X11" s="50">
        <v>39352.361134259256</v>
      </c>
    </row>
    <row r="12" spans="1:24" ht="12.75">
      <c r="A12" s="48" t="s">
        <v>298</v>
      </c>
      <c r="B12" s="49">
        <v>82.6</v>
      </c>
      <c r="C12" s="49">
        <v>1066</v>
      </c>
      <c r="D12" s="49">
        <v>1291</v>
      </c>
      <c r="E12" s="49">
        <v>84.8</v>
      </c>
      <c r="F12" s="49">
        <v>623</v>
      </c>
      <c r="G12" s="49">
        <v>735</v>
      </c>
      <c r="H12" s="49">
        <v>86.3</v>
      </c>
      <c r="I12" s="49">
        <v>1194</v>
      </c>
      <c r="J12" s="49">
        <v>1384</v>
      </c>
      <c r="K12" s="49">
        <v>85.2</v>
      </c>
      <c r="L12" s="49">
        <v>615</v>
      </c>
      <c r="M12" s="49">
        <v>722</v>
      </c>
      <c r="N12" s="49">
        <v>12159</v>
      </c>
      <c r="O12" s="49">
        <v>14445301</v>
      </c>
      <c r="P12" s="49">
        <v>1188</v>
      </c>
      <c r="Q12" s="49">
        <v>11826</v>
      </c>
      <c r="R12" s="49">
        <v>7260903</v>
      </c>
      <c r="S12" s="49">
        <v>614</v>
      </c>
      <c r="T12" s="48"/>
      <c r="U12" s="49">
        <v>2006</v>
      </c>
      <c r="V12" s="48"/>
      <c r="W12" s="50">
        <v>39344.471342592595</v>
      </c>
      <c r="X12" s="50">
        <v>39344.471342592595</v>
      </c>
    </row>
    <row r="13" spans="1:24" ht="12.75">
      <c r="A13" s="48" t="s">
        <v>299</v>
      </c>
      <c r="B13" s="49">
        <v>76.4</v>
      </c>
      <c r="C13" s="49">
        <v>110</v>
      </c>
      <c r="D13" s="49">
        <v>144</v>
      </c>
      <c r="E13" s="49">
        <v>79.6</v>
      </c>
      <c r="F13" s="49">
        <v>144</v>
      </c>
      <c r="G13" s="49">
        <v>181</v>
      </c>
      <c r="H13" s="49">
        <v>84.6</v>
      </c>
      <c r="I13" s="49">
        <v>126</v>
      </c>
      <c r="J13" s="49">
        <v>149</v>
      </c>
      <c r="K13" s="49">
        <v>86.6</v>
      </c>
      <c r="L13" s="49">
        <v>129</v>
      </c>
      <c r="M13" s="49">
        <v>149</v>
      </c>
      <c r="N13" s="49">
        <v>13523</v>
      </c>
      <c r="O13" s="49">
        <v>1663353</v>
      </c>
      <c r="P13" s="49">
        <v>123</v>
      </c>
      <c r="Q13" s="49">
        <v>11395</v>
      </c>
      <c r="R13" s="49">
        <v>1424384</v>
      </c>
      <c r="S13" s="49">
        <v>125</v>
      </c>
      <c r="T13" s="48"/>
      <c r="U13" s="49">
        <v>2006</v>
      </c>
      <c r="V13" s="48"/>
      <c r="W13" s="50">
        <v>39353.61436342593</v>
      </c>
      <c r="X13" s="50">
        <v>39353.61436342593</v>
      </c>
    </row>
    <row r="14" spans="1:24" ht="12.75">
      <c r="A14" s="48" t="s">
        <v>300</v>
      </c>
      <c r="B14" s="49">
        <v>85.2</v>
      </c>
      <c r="C14" s="49">
        <v>283</v>
      </c>
      <c r="D14" s="49">
        <v>332</v>
      </c>
      <c r="E14" s="49">
        <v>80.8</v>
      </c>
      <c r="F14" s="49">
        <v>80</v>
      </c>
      <c r="G14" s="49">
        <v>99</v>
      </c>
      <c r="H14" s="49">
        <v>94.3</v>
      </c>
      <c r="I14" s="49">
        <v>434</v>
      </c>
      <c r="J14" s="49">
        <v>460</v>
      </c>
      <c r="K14" s="49">
        <v>94.2</v>
      </c>
      <c r="L14" s="49">
        <v>114</v>
      </c>
      <c r="M14" s="49">
        <v>121</v>
      </c>
      <c r="N14" s="49">
        <v>10814</v>
      </c>
      <c r="O14" s="49">
        <v>3882133</v>
      </c>
      <c r="P14" s="49">
        <v>359</v>
      </c>
      <c r="Q14" s="49">
        <v>7781</v>
      </c>
      <c r="R14" s="49">
        <v>661415</v>
      </c>
      <c r="S14" s="49">
        <v>85</v>
      </c>
      <c r="T14" s="48"/>
      <c r="U14" s="49">
        <v>2006</v>
      </c>
      <c r="V14" s="48"/>
      <c r="W14" s="50">
        <v>39353.60707175926</v>
      </c>
      <c r="X14" s="50">
        <v>39353.60707175926</v>
      </c>
    </row>
    <row r="15" spans="1:24" ht="12.75">
      <c r="A15" s="48" t="s">
        <v>334</v>
      </c>
      <c r="B15" s="49">
        <v>93.5</v>
      </c>
      <c r="C15" s="49">
        <v>215</v>
      </c>
      <c r="D15" s="49">
        <v>230</v>
      </c>
      <c r="E15" s="49">
        <v>86.1</v>
      </c>
      <c r="F15" s="49">
        <v>62</v>
      </c>
      <c r="G15" s="49">
        <v>72</v>
      </c>
      <c r="H15" s="49">
        <v>90.5</v>
      </c>
      <c r="I15" s="49">
        <v>370</v>
      </c>
      <c r="J15" s="49">
        <v>409</v>
      </c>
      <c r="K15" s="49">
        <v>86.1</v>
      </c>
      <c r="L15" s="49">
        <v>93</v>
      </c>
      <c r="M15" s="49">
        <v>108</v>
      </c>
      <c r="N15" s="49">
        <v>12409</v>
      </c>
      <c r="O15" s="49">
        <v>4119837</v>
      </c>
      <c r="P15" s="49">
        <v>332</v>
      </c>
      <c r="Q15" s="49">
        <v>9345</v>
      </c>
      <c r="R15" s="49">
        <v>775669</v>
      </c>
      <c r="S15" s="49">
        <v>83</v>
      </c>
      <c r="T15" s="48"/>
      <c r="U15" s="49">
        <v>2006</v>
      </c>
      <c r="V15" s="48"/>
      <c r="W15" s="50">
        <v>39352.51149305556</v>
      </c>
      <c r="X15" s="50">
        <v>39352.51149305556</v>
      </c>
    </row>
    <row r="16" spans="1:24" ht="12.75">
      <c r="A16" s="48" t="s">
        <v>301</v>
      </c>
      <c r="B16" s="49">
        <v>74.8</v>
      </c>
      <c r="C16" s="49">
        <v>1482</v>
      </c>
      <c r="D16" s="49">
        <v>1980</v>
      </c>
      <c r="E16" s="49">
        <v>78.2</v>
      </c>
      <c r="F16" s="49">
        <v>1568</v>
      </c>
      <c r="G16" s="49">
        <v>2006</v>
      </c>
      <c r="H16" s="49">
        <v>84.5</v>
      </c>
      <c r="I16" s="49">
        <v>1886</v>
      </c>
      <c r="J16" s="49">
        <v>2231</v>
      </c>
      <c r="K16" s="49">
        <v>83.1</v>
      </c>
      <c r="L16" s="49">
        <v>1647</v>
      </c>
      <c r="M16" s="49">
        <v>1983</v>
      </c>
      <c r="N16" s="49">
        <v>12164</v>
      </c>
      <c r="O16" s="49">
        <v>21359610</v>
      </c>
      <c r="P16" s="49">
        <v>1756</v>
      </c>
      <c r="Q16" s="49">
        <v>11404</v>
      </c>
      <c r="R16" s="49">
        <v>18270007</v>
      </c>
      <c r="S16" s="49">
        <v>1602</v>
      </c>
      <c r="T16" s="48"/>
      <c r="U16" s="49">
        <v>2006</v>
      </c>
      <c r="V16" s="48"/>
      <c r="W16" s="50">
        <v>39353.422534722224</v>
      </c>
      <c r="X16" s="50">
        <v>39353.422534722224</v>
      </c>
    </row>
    <row r="17" spans="1:24" ht="12.75">
      <c r="A17" s="48" t="s">
        <v>302</v>
      </c>
      <c r="B17" s="49">
        <v>86.8</v>
      </c>
      <c r="C17" s="49">
        <v>1036</v>
      </c>
      <c r="D17" s="49">
        <v>1194</v>
      </c>
      <c r="E17" s="49">
        <v>76.1</v>
      </c>
      <c r="F17" s="49">
        <v>1817</v>
      </c>
      <c r="G17" s="49">
        <v>2387</v>
      </c>
      <c r="H17" s="49">
        <v>89</v>
      </c>
      <c r="I17" s="49">
        <v>1257</v>
      </c>
      <c r="J17" s="49">
        <v>1412</v>
      </c>
      <c r="K17" s="49">
        <v>84.1</v>
      </c>
      <c r="L17" s="49">
        <v>902</v>
      </c>
      <c r="M17" s="49">
        <v>1072</v>
      </c>
      <c r="N17" s="49">
        <v>12330</v>
      </c>
      <c r="O17" s="49">
        <v>14536843</v>
      </c>
      <c r="P17" s="49">
        <v>1179</v>
      </c>
      <c r="Q17" s="49">
        <v>11294</v>
      </c>
      <c r="R17" s="49">
        <v>9712896</v>
      </c>
      <c r="S17" s="49">
        <v>860</v>
      </c>
      <c r="T17" s="48"/>
      <c r="U17" s="49">
        <v>2006</v>
      </c>
      <c r="V17" s="48"/>
      <c r="W17" s="50">
        <v>39356.63451388889</v>
      </c>
      <c r="X17" s="50">
        <v>39356.63451388889</v>
      </c>
    </row>
    <row r="18" spans="1:24" ht="12.75">
      <c r="A18" s="48" t="s">
        <v>303</v>
      </c>
      <c r="B18" s="49">
        <v>87.1</v>
      </c>
      <c r="C18" s="49">
        <v>464</v>
      </c>
      <c r="D18" s="49">
        <v>533</v>
      </c>
      <c r="E18" s="49">
        <v>91</v>
      </c>
      <c r="F18" s="49">
        <v>193</v>
      </c>
      <c r="G18" s="49">
        <v>212</v>
      </c>
      <c r="H18" s="49">
        <v>90.4</v>
      </c>
      <c r="I18" s="49">
        <v>752</v>
      </c>
      <c r="J18" s="49">
        <v>832</v>
      </c>
      <c r="K18" s="49">
        <v>89.7</v>
      </c>
      <c r="L18" s="49">
        <v>122</v>
      </c>
      <c r="M18" s="49">
        <v>136</v>
      </c>
      <c r="N18" s="49">
        <v>13364</v>
      </c>
      <c r="O18" s="49">
        <v>9742175</v>
      </c>
      <c r="P18" s="49">
        <v>729</v>
      </c>
      <c r="Q18" s="49">
        <v>10356</v>
      </c>
      <c r="R18" s="49">
        <v>1170204</v>
      </c>
      <c r="S18" s="49">
        <v>113</v>
      </c>
      <c r="T18" s="48"/>
      <c r="U18" s="49">
        <v>2006</v>
      </c>
      <c r="V18" s="48"/>
      <c r="W18" s="50">
        <v>39354.52731481481</v>
      </c>
      <c r="X18" s="50">
        <v>39354.52731481481</v>
      </c>
    </row>
    <row r="19" spans="1:24" ht="12.75">
      <c r="A19" s="48" t="s">
        <v>304</v>
      </c>
      <c r="B19" s="49">
        <v>90.4</v>
      </c>
      <c r="C19" s="49">
        <v>1577</v>
      </c>
      <c r="D19" s="49">
        <v>1744</v>
      </c>
      <c r="E19" s="49">
        <v>84.7</v>
      </c>
      <c r="F19" s="49">
        <v>322</v>
      </c>
      <c r="G19" s="49">
        <v>380</v>
      </c>
      <c r="H19" s="49">
        <v>92.4</v>
      </c>
      <c r="I19" s="49">
        <v>2334</v>
      </c>
      <c r="J19" s="49">
        <v>2526</v>
      </c>
      <c r="K19" s="49">
        <v>88.2</v>
      </c>
      <c r="L19" s="49">
        <v>417</v>
      </c>
      <c r="M19" s="49">
        <v>473</v>
      </c>
      <c r="N19" s="49">
        <v>15905</v>
      </c>
      <c r="O19" s="49">
        <v>34704717</v>
      </c>
      <c r="P19" s="49">
        <v>2182</v>
      </c>
      <c r="Q19" s="49">
        <v>16052</v>
      </c>
      <c r="R19" s="49">
        <v>6340673</v>
      </c>
      <c r="S19" s="49">
        <v>395</v>
      </c>
      <c r="T19" s="48"/>
      <c r="U19" s="49">
        <v>2006</v>
      </c>
      <c r="V19" s="48"/>
      <c r="W19" s="50">
        <v>39353.6405787037</v>
      </c>
      <c r="X19" s="50">
        <v>39353.6405787037</v>
      </c>
    </row>
    <row r="20" spans="1:24" ht="12.75">
      <c r="A20" s="48" t="s">
        <v>305</v>
      </c>
      <c r="B20" s="49">
        <v>81.7</v>
      </c>
      <c r="C20" s="49">
        <v>2009</v>
      </c>
      <c r="D20" s="49">
        <v>2460</v>
      </c>
      <c r="E20" s="49">
        <v>67.2</v>
      </c>
      <c r="F20" s="49">
        <v>47589</v>
      </c>
      <c r="G20" s="49">
        <v>70798</v>
      </c>
      <c r="H20" s="49">
        <v>86.7</v>
      </c>
      <c r="I20" s="49">
        <v>2384</v>
      </c>
      <c r="J20" s="49">
        <v>2749</v>
      </c>
      <c r="K20" s="49">
        <v>80.8</v>
      </c>
      <c r="L20" s="49">
        <v>26508</v>
      </c>
      <c r="M20" s="49">
        <v>32809</v>
      </c>
      <c r="N20" s="49">
        <v>14025</v>
      </c>
      <c r="O20" s="49">
        <v>32578958</v>
      </c>
      <c r="P20" s="49">
        <v>2323</v>
      </c>
      <c r="Q20" s="49">
        <v>12407</v>
      </c>
      <c r="R20" s="49">
        <v>328794247</v>
      </c>
      <c r="S20" s="49">
        <v>26501</v>
      </c>
      <c r="T20" s="48"/>
      <c r="U20" s="49">
        <v>2006</v>
      </c>
      <c r="V20" s="48"/>
      <c r="W20" s="50">
        <v>39356.64121527778</v>
      </c>
      <c r="X20" s="50">
        <v>39356.64121527778</v>
      </c>
    </row>
    <row r="21" spans="1:24" ht="12.75">
      <c r="A21" s="48" t="s">
        <v>306</v>
      </c>
      <c r="B21" s="49">
        <v>83.5</v>
      </c>
      <c r="C21" s="49">
        <v>817</v>
      </c>
      <c r="D21" s="49">
        <v>978</v>
      </c>
      <c r="E21" s="49">
        <v>81</v>
      </c>
      <c r="F21" s="49">
        <v>272</v>
      </c>
      <c r="G21" s="49">
        <v>336</v>
      </c>
      <c r="H21" s="49">
        <v>85.8</v>
      </c>
      <c r="I21" s="49">
        <v>933</v>
      </c>
      <c r="J21" s="49">
        <v>1088</v>
      </c>
      <c r="K21" s="49">
        <v>76.8</v>
      </c>
      <c r="L21" s="49">
        <v>271</v>
      </c>
      <c r="M21" s="49">
        <v>353</v>
      </c>
      <c r="N21" s="49">
        <v>10846</v>
      </c>
      <c r="O21" s="49">
        <v>8644051</v>
      </c>
      <c r="P21" s="49">
        <v>797</v>
      </c>
      <c r="Q21" s="49">
        <v>10063</v>
      </c>
      <c r="R21" s="49">
        <v>2395061</v>
      </c>
      <c r="S21" s="49">
        <v>238</v>
      </c>
      <c r="T21" s="48"/>
      <c r="U21" s="49">
        <v>2006</v>
      </c>
      <c r="V21" s="48"/>
      <c r="W21" s="50">
        <v>39356.329722222225</v>
      </c>
      <c r="X21" s="50">
        <v>39356.329722222225</v>
      </c>
    </row>
    <row r="22" spans="1:24" ht="12.75">
      <c r="A22" s="48" t="s">
        <v>307</v>
      </c>
      <c r="B22" s="49">
        <v>84.6</v>
      </c>
      <c r="C22" s="49">
        <v>318</v>
      </c>
      <c r="D22" s="49">
        <v>376</v>
      </c>
      <c r="E22" s="49">
        <v>82.4</v>
      </c>
      <c r="F22" s="49">
        <v>557</v>
      </c>
      <c r="G22" s="49">
        <v>676</v>
      </c>
      <c r="H22" s="49">
        <v>83.4</v>
      </c>
      <c r="I22" s="49">
        <v>448</v>
      </c>
      <c r="J22" s="49">
        <v>537</v>
      </c>
      <c r="K22" s="49">
        <v>80.5</v>
      </c>
      <c r="L22" s="49">
        <v>575</v>
      </c>
      <c r="M22" s="49">
        <v>714</v>
      </c>
      <c r="N22" s="49">
        <v>12439</v>
      </c>
      <c r="O22" s="49">
        <v>5336242</v>
      </c>
      <c r="P22" s="49">
        <v>429</v>
      </c>
      <c r="Q22" s="49">
        <v>12090</v>
      </c>
      <c r="R22" s="49">
        <v>6516663</v>
      </c>
      <c r="S22" s="49">
        <v>539</v>
      </c>
      <c r="T22" s="48"/>
      <c r="U22" s="49">
        <v>2006</v>
      </c>
      <c r="V22" s="48"/>
      <c r="W22" s="50">
        <v>39354.50035879629</v>
      </c>
      <c r="X22" s="50">
        <v>39354.50035879629</v>
      </c>
    </row>
    <row r="23" spans="1:24" ht="12.75">
      <c r="A23" s="48" t="s">
        <v>308</v>
      </c>
      <c r="B23" s="49">
        <v>77.8</v>
      </c>
      <c r="C23" s="49">
        <v>123</v>
      </c>
      <c r="D23" s="49">
        <v>158</v>
      </c>
      <c r="E23" s="49">
        <v>83.5</v>
      </c>
      <c r="F23" s="49">
        <v>76</v>
      </c>
      <c r="G23" s="49">
        <v>91</v>
      </c>
      <c r="H23" s="49">
        <v>83.4</v>
      </c>
      <c r="I23" s="49">
        <v>181</v>
      </c>
      <c r="J23" s="49">
        <v>217</v>
      </c>
      <c r="K23" s="49">
        <v>81.5</v>
      </c>
      <c r="L23" s="49">
        <v>88</v>
      </c>
      <c r="M23" s="49">
        <v>108</v>
      </c>
      <c r="N23" s="49">
        <v>10032</v>
      </c>
      <c r="O23" s="49">
        <v>1735545</v>
      </c>
      <c r="P23" s="49">
        <v>173</v>
      </c>
      <c r="Q23" s="49">
        <v>9905</v>
      </c>
      <c r="R23" s="49">
        <v>861696</v>
      </c>
      <c r="S23" s="49">
        <v>87</v>
      </c>
      <c r="T23" s="48"/>
      <c r="U23" s="49">
        <v>2006</v>
      </c>
      <c r="V23" s="48"/>
      <c r="W23" s="50">
        <v>39381.55998842593</v>
      </c>
      <c r="X23" s="50">
        <v>39381.55998842593</v>
      </c>
    </row>
    <row r="24" spans="1:24" ht="12.75">
      <c r="A24" s="48" t="s">
        <v>309</v>
      </c>
      <c r="B24" s="49">
        <v>89.8</v>
      </c>
      <c r="C24" s="49">
        <v>2210</v>
      </c>
      <c r="D24" s="49">
        <v>2461</v>
      </c>
      <c r="E24" s="49">
        <v>82.9</v>
      </c>
      <c r="F24" s="49">
        <v>2339</v>
      </c>
      <c r="G24" s="49">
        <v>2822</v>
      </c>
      <c r="H24" s="49">
        <v>87.9</v>
      </c>
      <c r="I24" s="49">
        <v>2473</v>
      </c>
      <c r="J24" s="49">
        <v>2813</v>
      </c>
      <c r="K24" s="49">
        <v>79.2</v>
      </c>
      <c r="L24" s="49">
        <v>2135</v>
      </c>
      <c r="M24" s="49">
        <v>2695</v>
      </c>
      <c r="N24" s="49">
        <v>10565</v>
      </c>
      <c r="O24" s="49">
        <v>21383336</v>
      </c>
      <c r="P24" s="49">
        <v>2024</v>
      </c>
      <c r="Q24" s="49">
        <v>9570</v>
      </c>
      <c r="R24" s="49">
        <v>17092490</v>
      </c>
      <c r="S24" s="49">
        <v>1786</v>
      </c>
      <c r="T24" s="48"/>
      <c r="U24" s="49">
        <v>2006</v>
      </c>
      <c r="V24" s="48"/>
      <c r="W24" s="50">
        <v>39352.56072916667</v>
      </c>
      <c r="X24" s="50">
        <v>39352.56072916667</v>
      </c>
    </row>
    <row r="25" spans="1:24" ht="12.75">
      <c r="A25" s="48" t="s">
        <v>310</v>
      </c>
      <c r="B25" s="49">
        <v>90.5</v>
      </c>
      <c r="C25" s="49">
        <v>237</v>
      </c>
      <c r="D25" s="49">
        <v>262</v>
      </c>
      <c r="E25" s="49">
        <v>88.2</v>
      </c>
      <c r="F25" s="49">
        <v>666</v>
      </c>
      <c r="G25" s="49">
        <v>755</v>
      </c>
      <c r="H25" s="49">
        <v>88.7</v>
      </c>
      <c r="I25" s="49">
        <v>518</v>
      </c>
      <c r="J25" s="49">
        <v>584</v>
      </c>
      <c r="K25" s="49">
        <v>82</v>
      </c>
      <c r="L25" s="49">
        <v>630</v>
      </c>
      <c r="M25" s="49">
        <v>768</v>
      </c>
      <c r="N25" s="49">
        <v>15047</v>
      </c>
      <c r="O25" s="49">
        <v>7658921</v>
      </c>
      <c r="P25" s="49">
        <v>509</v>
      </c>
      <c r="Q25" s="49">
        <v>10324</v>
      </c>
      <c r="R25" s="49">
        <v>6328392</v>
      </c>
      <c r="S25" s="49">
        <v>613</v>
      </c>
      <c r="T25" s="48"/>
      <c r="U25" s="49">
        <v>2006</v>
      </c>
      <c r="V25" s="48"/>
      <c r="W25" s="50">
        <v>39342.48861111111</v>
      </c>
      <c r="X25" s="50">
        <v>39342.48861111111</v>
      </c>
    </row>
    <row r="26" spans="1:24" ht="12.75">
      <c r="A26" s="48" t="s">
        <v>311</v>
      </c>
      <c r="B26" s="49">
        <v>84.5</v>
      </c>
      <c r="C26" s="49">
        <v>854</v>
      </c>
      <c r="D26" s="49">
        <v>1011</v>
      </c>
      <c r="E26" s="49">
        <v>84.7</v>
      </c>
      <c r="F26" s="49">
        <v>1817</v>
      </c>
      <c r="G26" s="49">
        <v>2144</v>
      </c>
      <c r="H26" s="49">
        <v>87.5</v>
      </c>
      <c r="I26" s="49">
        <v>1127</v>
      </c>
      <c r="J26" s="49">
        <v>1288</v>
      </c>
      <c r="K26" s="49">
        <v>85.6</v>
      </c>
      <c r="L26" s="49">
        <v>1753</v>
      </c>
      <c r="M26" s="49">
        <v>2049</v>
      </c>
      <c r="N26" s="49">
        <v>11140</v>
      </c>
      <c r="O26" s="49">
        <v>10738986</v>
      </c>
      <c r="P26" s="49">
        <v>964</v>
      </c>
      <c r="Q26" s="49">
        <v>10038</v>
      </c>
      <c r="R26" s="49">
        <v>15228251</v>
      </c>
      <c r="S26" s="49">
        <v>1517</v>
      </c>
      <c r="T26" s="48"/>
      <c r="U26" s="49">
        <v>2006</v>
      </c>
      <c r="V26" s="48"/>
      <c r="W26" s="50">
        <v>39351.517916666664</v>
      </c>
      <c r="X26" s="50">
        <v>39351.517916666664</v>
      </c>
    </row>
    <row r="27" spans="1:24" ht="12.75">
      <c r="A27" s="48" t="s">
        <v>335</v>
      </c>
      <c r="B27" s="49">
        <v>80</v>
      </c>
      <c r="C27" s="49">
        <v>1395</v>
      </c>
      <c r="D27" s="49">
        <v>1743</v>
      </c>
      <c r="E27" s="49">
        <v>62.8</v>
      </c>
      <c r="F27" s="49">
        <v>23047</v>
      </c>
      <c r="G27" s="49">
        <v>36724</v>
      </c>
      <c r="H27" s="49">
        <v>86</v>
      </c>
      <c r="I27" s="49">
        <v>2653</v>
      </c>
      <c r="J27" s="49">
        <v>3084</v>
      </c>
      <c r="K27" s="49">
        <v>79.1</v>
      </c>
      <c r="L27" s="49">
        <v>23064</v>
      </c>
      <c r="M27" s="49">
        <v>29164</v>
      </c>
      <c r="N27" s="49">
        <v>12998</v>
      </c>
      <c r="O27" s="49">
        <v>32741547</v>
      </c>
      <c r="P27" s="49">
        <v>2519</v>
      </c>
      <c r="Q27" s="49">
        <v>9465</v>
      </c>
      <c r="R27" s="49">
        <v>214691301</v>
      </c>
      <c r="S27" s="49">
        <v>22682</v>
      </c>
      <c r="T27" s="48"/>
      <c r="U27" s="49">
        <v>2006</v>
      </c>
      <c r="V27" s="48"/>
      <c r="W27" s="50">
        <v>39352.5978125</v>
      </c>
      <c r="X27" s="50">
        <v>39352.5978125</v>
      </c>
    </row>
    <row r="28" spans="1:24" ht="12.75">
      <c r="A28" s="48" t="s">
        <v>312</v>
      </c>
      <c r="B28" s="49">
        <v>86.3</v>
      </c>
      <c r="C28" s="49">
        <v>151</v>
      </c>
      <c r="D28" s="49">
        <v>175</v>
      </c>
      <c r="E28" s="49">
        <v>95.5</v>
      </c>
      <c r="F28" s="49">
        <v>42</v>
      </c>
      <c r="G28" s="49">
        <v>44</v>
      </c>
      <c r="H28" s="49">
        <v>89.9</v>
      </c>
      <c r="I28" s="49">
        <v>195</v>
      </c>
      <c r="J28" s="49">
        <v>217</v>
      </c>
      <c r="K28" s="49">
        <v>88.5</v>
      </c>
      <c r="L28" s="49">
        <v>46</v>
      </c>
      <c r="M28" s="49">
        <v>52</v>
      </c>
      <c r="N28" s="49">
        <v>14488</v>
      </c>
      <c r="O28" s="49">
        <v>2694685</v>
      </c>
      <c r="P28" s="49">
        <v>186</v>
      </c>
      <c r="Q28" s="49">
        <v>10957</v>
      </c>
      <c r="R28" s="49">
        <v>471142</v>
      </c>
      <c r="S28" s="49">
        <v>43</v>
      </c>
      <c r="T28" s="48"/>
      <c r="U28" s="49">
        <v>2006</v>
      </c>
      <c r="V28" s="48"/>
      <c r="W28" s="50">
        <v>39356.4515625</v>
      </c>
      <c r="X28" s="50">
        <v>39356.4515625</v>
      </c>
    </row>
    <row r="29" spans="1:24" ht="12.75">
      <c r="A29" s="48" t="s">
        <v>313</v>
      </c>
      <c r="B29" s="49">
        <v>77.2</v>
      </c>
      <c r="C29" s="49">
        <v>1619</v>
      </c>
      <c r="D29" s="49">
        <v>2097</v>
      </c>
      <c r="E29" s="49">
        <v>73.8</v>
      </c>
      <c r="F29" s="49">
        <v>319</v>
      </c>
      <c r="G29" s="49">
        <v>432</v>
      </c>
      <c r="H29" s="49">
        <v>86.5</v>
      </c>
      <c r="I29" s="49">
        <v>2915</v>
      </c>
      <c r="J29" s="49">
        <v>3368</v>
      </c>
      <c r="K29" s="49">
        <v>80.9</v>
      </c>
      <c r="L29" s="49">
        <v>423</v>
      </c>
      <c r="M29" s="49">
        <v>523</v>
      </c>
      <c r="N29" s="49">
        <v>11939</v>
      </c>
      <c r="O29" s="49">
        <v>34036817</v>
      </c>
      <c r="P29" s="49">
        <v>2851</v>
      </c>
      <c r="Q29" s="49">
        <v>9505</v>
      </c>
      <c r="R29" s="49">
        <v>3877927</v>
      </c>
      <c r="S29" s="49">
        <v>408</v>
      </c>
      <c r="T29" s="48"/>
      <c r="U29" s="49">
        <v>2006</v>
      </c>
      <c r="V29" s="48"/>
      <c r="W29" s="50">
        <v>39356.67916666667</v>
      </c>
      <c r="X29" s="50">
        <v>39356.67916666667</v>
      </c>
    </row>
    <row r="30" spans="1:24" ht="12.75">
      <c r="A30" s="48" t="s">
        <v>314</v>
      </c>
      <c r="B30" s="49">
        <v>78.1</v>
      </c>
      <c r="C30" s="49">
        <v>50</v>
      </c>
      <c r="D30" s="49">
        <v>64</v>
      </c>
      <c r="E30" s="49">
        <v>74.2</v>
      </c>
      <c r="F30" s="49">
        <v>250</v>
      </c>
      <c r="G30" s="49">
        <v>337</v>
      </c>
      <c r="H30" s="49">
        <v>90.4</v>
      </c>
      <c r="I30" s="49">
        <v>104</v>
      </c>
      <c r="J30" s="49">
        <v>115</v>
      </c>
      <c r="K30" s="49">
        <v>77.4</v>
      </c>
      <c r="L30" s="49">
        <v>168</v>
      </c>
      <c r="M30" s="49">
        <v>217</v>
      </c>
      <c r="N30" s="49">
        <v>12515</v>
      </c>
      <c r="O30" s="49">
        <v>1276540</v>
      </c>
      <c r="P30" s="49">
        <v>102</v>
      </c>
      <c r="Q30" s="49">
        <v>9268</v>
      </c>
      <c r="R30" s="49">
        <v>1547719</v>
      </c>
      <c r="S30" s="49">
        <v>167</v>
      </c>
      <c r="T30" s="48"/>
      <c r="U30" s="49">
        <v>2006</v>
      </c>
      <c r="V30" s="48"/>
      <c r="W30" s="50">
        <v>39353.69594907408</v>
      </c>
      <c r="X30" s="50">
        <v>39353.69594907408</v>
      </c>
    </row>
    <row r="31" spans="1:24" ht="12.75">
      <c r="A31" s="48" t="s">
        <v>315</v>
      </c>
      <c r="B31" s="49">
        <v>83.7</v>
      </c>
      <c r="C31" s="49">
        <v>190</v>
      </c>
      <c r="D31" s="49">
        <v>227</v>
      </c>
      <c r="E31" s="49">
        <v>62.5</v>
      </c>
      <c r="F31" s="49">
        <v>10</v>
      </c>
      <c r="G31" s="49">
        <v>16</v>
      </c>
      <c r="H31" s="49">
        <v>89.8</v>
      </c>
      <c r="I31" s="49">
        <v>299</v>
      </c>
      <c r="J31" s="49">
        <v>333</v>
      </c>
      <c r="K31" s="49">
        <v>66.7</v>
      </c>
      <c r="L31" s="49">
        <v>8</v>
      </c>
      <c r="M31" s="49">
        <v>12</v>
      </c>
      <c r="N31" s="49">
        <v>10650</v>
      </c>
      <c r="O31" s="49">
        <v>2875514</v>
      </c>
      <c r="P31" s="49">
        <v>270</v>
      </c>
      <c r="Q31" s="49">
        <v>7946</v>
      </c>
      <c r="R31" s="49">
        <v>55622</v>
      </c>
      <c r="S31" s="49">
        <v>7</v>
      </c>
      <c r="T31" s="48"/>
      <c r="U31" s="49">
        <v>2006</v>
      </c>
      <c r="V31" s="48"/>
      <c r="W31" s="50">
        <v>39353.615625</v>
      </c>
      <c r="X31" s="50">
        <v>39353.615625</v>
      </c>
    </row>
    <row r="32" spans="1:24" ht="12.75">
      <c r="A32" s="48" t="s">
        <v>316</v>
      </c>
      <c r="B32" s="49">
        <v>81.9</v>
      </c>
      <c r="C32" s="49">
        <v>185</v>
      </c>
      <c r="D32" s="49">
        <v>226</v>
      </c>
      <c r="E32" s="49">
        <v>69.3</v>
      </c>
      <c r="F32" s="49">
        <v>61</v>
      </c>
      <c r="G32" s="49">
        <v>88</v>
      </c>
      <c r="H32" s="49">
        <v>84.3</v>
      </c>
      <c r="I32" s="49">
        <v>193</v>
      </c>
      <c r="J32" s="49">
        <v>229</v>
      </c>
      <c r="K32" s="49">
        <v>79.5</v>
      </c>
      <c r="L32" s="49">
        <v>70</v>
      </c>
      <c r="M32" s="49">
        <v>88</v>
      </c>
      <c r="N32" s="49">
        <v>9265</v>
      </c>
      <c r="O32" s="49">
        <v>1788196</v>
      </c>
      <c r="P32" s="49">
        <v>193</v>
      </c>
      <c r="Q32" s="49">
        <v>9061</v>
      </c>
      <c r="R32" s="49">
        <v>634281</v>
      </c>
      <c r="S32" s="49">
        <v>70</v>
      </c>
      <c r="T32" s="48"/>
      <c r="U32" s="49">
        <v>2006</v>
      </c>
      <c r="V32" s="48"/>
      <c r="W32" s="50">
        <v>39353.35204861111</v>
      </c>
      <c r="X32" s="50">
        <v>39353.35204861111</v>
      </c>
    </row>
    <row r="33" spans="1:24" ht="12.75">
      <c r="A33" s="48" t="s">
        <v>317</v>
      </c>
      <c r="B33" s="49">
        <v>82.7</v>
      </c>
      <c r="C33" s="49">
        <v>1704</v>
      </c>
      <c r="D33" s="49">
        <v>2061</v>
      </c>
      <c r="E33" s="49">
        <v>92.1</v>
      </c>
      <c r="F33" s="49">
        <v>780</v>
      </c>
      <c r="G33" s="49">
        <v>847</v>
      </c>
      <c r="H33" s="49">
        <v>84.9</v>
      </c>
      <c r="I33" s="49">
        <v>1590</v>
      </c>
      <c r="J33" s="49">
        <v>1872</v>
      </c>
      <c r="K33" s="49">
        <v>85.5</v>
      </c>
      <c r="L33" s="49">
        <v>684</v>
      </c>
      <c r="M33" s="49">
        <v>800</v>
      </c>
      <c r="N33" s="49">
        <v>12326</v>
      </c>
      <c r="O33" s="49">
        <v>18057566</v>
      </c>
      <c r="P33" s="49">
        <v>1465</v>
      </c>
      <c r="Q33" s="49">
        <v>11833</v>
      </c>
      <c r="R33" s="49">
        <v>7490280</v>
      </c>
      <c r="S33" s="49">
        <v>633</v>
      </c>
      <c r="T33" s="48"/>
      <c r="U33" s="49">
        <v>2006</v>
      </c>
      <c r="V33" s="48"/>
      <c r="W33" s="50">
        <v>39352.55337962963</v>
      </c>
      <c r="X33" s="50">
        <v>39352.55337962963</v>
      </c>
    </row>
    <row r="34" spans="1:24" ht="12.75">
      <c r="A34" s="48" t="s">
        <v>318</v>
      </c>
      <c r="B34" s="49">
        <v>86.1</v>
      </c>
      <c r="C34" s="49">
        <v>583</v>
      </c>
      <c r="D34" s="49">
        <v>677</v>
      </c>
      <c r="E34" s="49">
        <v>76</v>
      </c>
      <c r="F34" s="49">
        <v>130</v>
      </c>
      <c r="G34" s="49">
        <v>171</v>
      </c>
      <c r="H34" s="49">
        <v>91.1</v>
      </c>
      <c r="I34" s="49">
        <v>863</v>
      </c>
      <c r="J34" s="49">
        <v>947</v>
      </c>
      <c r="K34" s="49">
        <v>85.5</v>
      </c>
      <c r="L34" s="49">
        <v>183</v>
      </c>
      <c r="M34" s="49">
        <v>214</v>
      </c>
      <c r="N34" s="49">
        <v>12104</v>
      </c>
      <c r="O34" s="49">
        <v>8787769</v>
      </c>
      <c r="P34" s="49">
        <v>726</v>
      </c>
      <c r="Q34" s="49">
        <v>10911</v>
      </c>
      <c r="R34" s="49">
        <v>1865709</v>
      </c>
      <c r="S34" s="49">
        <v>171</v>
      </c>
      <c r="T34" s="48"/>
      <c r="U34" s="49">
        <v>2006</v>
      </c>
      <c r="V34" s="48"/>
      <c r="W34" s="50">
        <v>39356.405694444446</v>
      </c>
      <c r="X34" s="50">
        <v>39356.405694444446</v>
      </c>
    </row>
    <row r="35" spans="1:24" ht="12.75">
      <c r="A35" s="48" t="s">
        <v>319</v>
      </c>
      <c r="B35" s="49">
        <v>77.2</v>
      </c>
      <c r="C35" s="49">
        <v>254</v>
      </c>
      <c r="D35" s="49">
        <v>329</v>
      </c>
      <c r="E35" s="49">
        <v>80</v>
      </c>
      <c r="F35" s="49">
        <v>321</v>
      </c>
      <c r="G35" s="49">
        <v>401</v>
      </c>
      <c r="H35" s="49">
        <v>84</v>
      </c>
      <c r="I35" s="49">
        <v>378</v>
      </c>
      <c r="J35" s="49">
        <v>450</v>
      </c>
      <c r="K35" s="49">
        <v>76.2</v>
      </c>
      <c r="L35" s="49">
        <v>308</v>
      </c>
      <c r="M35" s="49">
        <v>404</v>
      </c>
      <c r="N35" s="49">
        <v>13162</v>
      </c>
      <c r="O35" s="49">
        <v>4975319</v>
      </c>
      <c r="P35" s="49">
        <v>378</v>
      </c>
      <c r="Q35" s="49">
        <v>10427</v>
      </c>
      <c r="R35" s="49">
        <v>3211601</v>
      </c>
      <c r="S35" s="49">
        <v>308</v>
      </c>
      <c r="T35" s="48"/>
      <c r="U35" s="49">
        <v>2006</v>
      </c>
      <c r="V35" s="48"/>
      <c r="W35" s="50">
        <v>39353.7469212963</v>
      </c>
      <c r="X35" s="50">
        <v>39353.7469212963</v>
      </c>
    </row>
    <row r="36" spans="1:24" ht="12.75">
      <c r="A36" s="48" t="s">
        <v>320</v>
      </c>
      <c r="B36" s="49">
        <v>75.6</v>
      </c>
      <c r="C36" s="49">
        <v>2887</v>
      </c>
      <c r="D36" s="49">
        <v>3821</v>
      </c>
      <c r="E36" s="49">
        <v>66.8</v>
      </c>
      <c r="F36" s="49">
        <v>207162</v>
      </c>
      <c r="G36" s="49">
        <v>310352</v>
      </c>
      <c r="H36" s="49">
        <v>86.9</v>
      </c>
      <c r="I36" s="49">
        <v>4217</v>
      </c>
      <c r="J36" s="49">
        <v>4851</v>
      </c>
      <c r="K36" s="49">
        <v>83.9</v>
      </c>
      <c r="L36" s="49">
        <v>123378</v>
      </c>
      <c r="M36" s="49">
        <v>147138</v>
      </c>
      <c r="N36" s="49">
        <v>13266</v>
      </c>
      <c r="O36" s="49">
        <v>55224452</v>
      </c>
      <c r="P36" s="49">
        <v>4163</v>
      </c>
      <c r="Q36" s="49">
        <v>15439</v>
      </c>
      <c r="R36" s="49">
        <v>1902766938</v>
      </c>
      <c r="S36" s="49">
        <v>123244</v>
      </c>
      <c r="T36" s="48"/>
      <c r="U36" s="49">
        <v>2006</v>
      </c>
      <c r="V36" s="48"/>
      <c r="W36" s="50">
        <v>39345.38643518519</v>
      </c>
      <c r="X36" s="50">
        <v>39345.38643518519</v>
      </c>
    </row>
    <row r="37" spans="1:24" ht="12.75">
      <c r="A37" s="48" t="s">
        <v>321</v>
      </c>
      <c r="B37" s="49">
        <v>83.1</v>
      </c>
      <c r="C37" s="49">
        <v>2614</v>
      </c>
      <c r="D37" s="49">
        <v>3144</v>
      </c>
      <c r="E37" s="49">
        <v>73.6</v>
      </c>
      <c r="F37" s="49">
        <v>2180</v>
      </c>
      <c r="G37" s="49">
        <v>2963</v>
      </c>
      <c r="H37" s="49">
        <v>89.2</v>
      </c>
      <c r="I37" s="49">
        <v>3664</v>
      </c>
      <c r="J37" s="49">
        <v>4106</v>
      </c>
      <c r="K37" s="49">
        <v>82.6</v>
      </c>
      <c r="L37" s="49">
        <v>2749</v>
      </c>
      <c r="M37" s="49">
        <v>3330</v>
      </c>
      <c r="N37" s="49">
        <v>15445</v>
      </c>
      <c r="O37" s="49">
        <v>34519938</v>
      </c>
      <c r="P37" s="49">
        <v>2235</v>
      </c>
      <c r="Q37" s="49">
        <v>14429</v>
      </c>
      <c r="R37" s="49">
        <v>21355251</v>
      </c>
      <c r="S37" s="49">
        <v>1480</v>
      </c>
      <c r="T37" s="48"/>
      <c r="U37" s="49">
        <v>2006</v>
      </c>
      <c r="V37" s="48"/>
      <c r="W37" s="50">
        <v>39352.61189814815</v>
      </c>
      <c r="X37" s="50">
        <v>39352.61189814815</v>
      </c>
    </row>
    <row r="38" spans="1:24" ht="12.75">
      <c r="A38" s="48" t="s">
        <v>336</v>
      </c>
      <c r="B38" s="49">
        <v>79.1</v>
      </c>
      <c r="C38" s="49">
        <v>708</v>
      </c>
      <c r="D38" s="49">
        <v>895</v>
      </c>
      <c r="E38" s="49">
        <v>69.4</v>
      </c>
      <c r="F38" s="49">
        <v>28692</v>
      </c>
      <c r="G38" s="49">
        <v>41352</v>
      </c>
      <c r="H38" s="49">
        <v>91</v>
      </c>
      <c r="I38" s="49">
        <v>961</v>
      </c>
      <c r="J38" s="49">
        <v>1056</v>
      </c>
      <c r="K38" s="49">
        <v>81.2</v>
      </c>
      <c r="L38" s="49">
        <v>11173</v>
      </c>
      <c r="M38" s="49">
        <v>13759</v>
      </c>
      <c r="N38" s="49">
        <v>12709</v>
      </c>
      <c r="O38" s="49">
        <v>12086416</v>
      </c>
      <c r="P38" s="49">
        <v>951</v>
      </c>
      <c r="Q38" s="49">
        <v>11261</v>
      </c>
      <c r="R38" s="49">
        <v>124707807</v>
      </c>
      <c r="S38" s="49">
        <v>11074</v>
      </c>
      <c r="T38" s="48"/>
      <c r="U38" s="49">
        <v>2006</v>
      </c>
      <c r="V38" s="48"/>
      <c r="W38" s="50">
        <v>39353.61409722222</v>
      </c>
      <c r="X38" s="50">
        <v>39353.61409722222</v>
      </c>
    </row>
    <row r="39" spans="1:24" ht="12.75">
      <c r="A39" s="48" t="s">
        <v>322</v>
      </c>
      <c r="B39" s="49">
        <v>88.1</v>
      </c>
      <c r="C39" s="49">
        <v>459</v>
      </c>
      <c r="D39" s="49">
        <v>521</v>
      </c>
      <c r="E39" s="49">
        <v>87.7</v>
      </c>
      <c r="F39" s="49">
        <v>1094</v>
      </c>
      <c r="G39" s="49">
        <v>1247</v>
      </c>
      <c r="H39" s="49">
        <v>90.3</v>
      </c>
      <c r="I39" s="49">
        <v>568</v>
      </c>
      <c r="J39" s="49">
        <v>629</v>
      </c>
      <c r="K39" s="49">
        <v>85.4</v>
      </c>
      <c r="L39" s="49">
        <v>1172</v>
      </c>
      <c r="M39" s="49">
        <v>1372</v>
      </c>
      <c r="N39" s="49">
        <v>11773</v>
      </c>
      <c r="O39" s="49">
        <v>6263238</v>
      </c>
      <c r="P39" s="49">
        <v>532</v>
      </c>
      <c r="Q39" s="49">
        <v>10177</v>
      </c>
      <c r="R39" s="49">
        <v>10991342</v>
      </c>
      <c r="S39" s="49">
        <v>1080</v>
      </c>
      <c r="T39" s="48"/>
      <c r="U39" s="49">
        <v>2006</v>
      </c>
      <c r="V39" s="48"/>
      <c r="W39" s="50">
        <v>39356.612488425926</v>
      </c>
      <c r="X39" s="50">
        <v>39356.612488425926</v>
      </c>
    </row>
    <row r="40" spans="1:24" ht="12.75">
      <c r="A40" s="48" t="s">
        <v>337</v>
      </c>
      <c r="B40" s="49">
        <v>81.2</v>
      </c>
      <c r="C40" s="49">
        <v>1173</v>
      </c>
      <c r="D40" s="49">
        <v>1444</v>
      </c>
      <c r="E40" s="49">
        <v>77.6</v>
      </c>
      <c r="F40" s="49">
        <v>1206</v>
      </c>
      <c r="G40" s="49">
        <v>1554</v>
      </c>
      <c r="H40" s="49">
        <v>85.5</v>
      </c>
      <c r="I40" s="49">
        <v>1225</v>
      </c>
      <c r="J40" s="49">
        <v>1433</v>
      </c>
      <c r="K40" s="49">
        <v>80.2</v>
      </c>
      <c r="L40" s="49">
        <v>1185</v>
      </c>
      <c r="M40" s="49">
        <v>1478</v>
      </c>
      <c r="N40" s="49">
        <v>13081</v>
      </c>
      <c r="O40" s="49">
        <v>16024786</v>
      </c>
      <c r="P40" s="49">
        <v>1225</v>
      </c>
      <c r="Q40" s="49">
        <v>11835</v>
      </c>
      <c r="R40" s="49">
        <v>14024305</v>
      </c>
      <c r="S40" s="49">
        <v>1185</v>
      </c>
      <c r="T40" s="48"/>
      <c r="U40" s="49">
        <v>2006</v>
      </c>
      <c r="V40" s="48"/>
      <c r="W40" s="50">
        <v>39352.59050925926</v>
      </c>
      <c r="X40" s="50">
        <v>39352.59050925926</v>
      </c>
    </row>
    <row r="41" spans="1:24" ht="12.75">
      <c r="A41" s="48" t="s">
        <v>323</v>
      </c>
      <c r="B41" s="49">
        <v>87.5</v>
      </c>
      <c r="C41" s="49">
        <v>934</v>
      </c>
      <c r="D41" s="49">
        <v>1068</v>
      </c>
      <c r="E41" s="49">
        <v>71.3</v>
      </c>
      <c r="F41" s="49">
        <v>1461</v>
      </c>
      <c r="G41" s="49">
        <v>2048</v>
      </c>
      <c r="H41" s="49">
        <v>93.1</v>
      </c>
      <c r="I41" s="49">
        <v>1143</v>
      </c>
      <c r="J41" s="49">
        <v>1228</v>
      </c>
      <c r="K41" s="49">
        <v>92</v>
      </c>
      <c r="L41" s="49">
        <v>1654</v>
      </c>
      <c r="M41" s="49">
        <v>1797</v>
      </c>
      <c r="N41" s="49">
        <v>8358</v>
      </c>
      <c r="O41" s="49">
        <v>5014509</v>
      </c>
      <c r="P41" s="49">
        <v>600</v>
      </c>
      <c r="Q41" s="49">
        <v>5704</v>
      </c>
      <c r="R41" s="49">
        <v>4187038</v>
      </c>
      <c r="S41" s="49">
        <v>734</v>
      </c>
      <c r="T41" s="48"/>
      <c r="U41" s="49">
        <v>2006</v>
      </c>
      <c r="V41" s="48"/>
      <c r="W41" s="50">
        <v>39351.44715277778</v>
      </c>
      <c r="X41" s="50">
        <v>39351.44715277778</v>
      </c>
    </row>
    <row r="42" spans="1:24" ht="12.75">
      <c r="A42" s="48" t="s">
        <v>324</v>
      </c>
      <c r="B42" s="49">
        <v>72.5</v>
      </c>
      <c r="C42" s="49">
        <v>148</v>
      </c>
      <c r="D42" s="49">
        <v>204</v>
      </c>
      <c r="E42" s="49">
        <v>85.2</v>
      </c>
      <c r="F42" s="49">
        <v>150</v>
      </c>
      <c r="G42" s="49">
        <v>176</v>
      </c>
      <c r="H42" s="49">
        <v>81</v>
      </c>
      <c r="I42" s="49">
        <v>209</v>
      </c>
      <c r="J42" s="49">
        <v>258</v>
      </c>
      <c r="K42" s="49">
        <v>90.9</v>
      </c>
      <c r="L42" s="49">
        <v>221</v>
      </c>
      <c r="M42" s="49">
        <v>243</v>
      </c>
      <c r="N42" s="49">
        <v>12982</v>
      </c>
      <c r="O42" s="49">
        <v>2687341</v>
      </c>
      <c r="P42" s="49">
        <v>207</v>
      </c>
      <c r="Q42" s="49">
        <v>12059</v>
      </c>
      <c r="R42" s="49">
        <v>2653029</v>
      </c>
      <c r="S42" s="49">
        <v>220</v>
      </c>
      <c r="T42" s="48"/>
      <c r="U42" s="49">
        <v>2006</v>
      </c>
      <c r="V42" s="48"/>
      <c r="W42" s="50">
        <v>39353.45086805556</v>
      </c>
      <c r="X42" s="50">
        <v>39353.45086805556</v>
      </c>
    </row>
    <row r="43" spans="1:24" ht="12.75">
      <c r="A43" s="48" t="s">
        <v>338</v>
      </c>
      <c r="B43" s="49">
        <v>83.9</v>
      </c>
      <c r="C43" s="49">
        <v>1559</v>
      </c>
      <c r="D43" s="49">
        <v>1859</v>
      </c>
      <c r="E43" s="49">
        <v>73.5</v>
      </c>
      <c r="F43" s="49">
        <v>1161</v>
      </c>
      <c r="G43" s="49">
        <v>1579</v>
      </c>
      <c r="H43" s="49">
        <v>89.3</v>
      </c>
      <c r="I43" s="49">
        <v>1734</v>
      </c>
      <c r="J43" s="49">
        <v>1942</v>
      </c>
      <c r="K43" s="49">
        <v>84.8</v>
      </c>
      <c r="L43" s="49">
        <v>1181</v>
      </c>
      <c r="M43" s="49">
        <v>1393</v>
      </c>
      <c r="N43" s="49">
        <v>10077</v>
      </c>
      <c r="O43" s="49">
        <v>15769808</v>
      </c>
      <c r="P43" s="49">
        <v>1565</v>
      </c>
      <c r="Q43" s="49">
        <v>8450</v>
      </c>
      <c r="R43" s="49">
        <v>9032802</v>
      </c>
      <c r="S43" s="49">
        <v>1069</v>
      </c>
      <c r="T43" s="48"/>
      <c r="U43" s="49">
        <v>2006</v>
      </c>
      <c r="V43" s="48"/>
      <c r="W43" s="50">
        <v>39346.43645833333</v>
      </c>
      <c r="X43" s="50">
        <v>39346.43645833333</v>
      </c>
    </row>
    <row r="44" spans="1:24" ht="12.75">
      <c r="A44" s="48" t="s">
        <v>325</v>
      </c>
      <c r="B44" s="49">
        <v>81</v>
      </c>
      <c r="C44" s="49">
        <v>153</v>
      </c>
      <c r="D44" s="49">
        <v>189</v>
      </c>
      <c r="E44" s="49">
        <v>84.3</v>
      </c>
      <c r="F44" s="49">
        <v>215</v>
      </c>
      <c r="G44" s="49">
        <v>255</v>
      </c>
      <c r="H44" s="49">
        <v>87.4</v>
      </c>
      <c r="I44" s="49">
        <v>202</v>
      </c>
      <c r="J44" s="49">
        <v>231</v>
      </c>
      <c r="K44" s="49">
        <v>86.2</v>
      </c>
      <c r="L44" s="49">
        <v>187</v>
      </c>
      <c r="M44" s="49">
        <v>217</v>
      </c>
      <c r="N44" s="49">
        <v>12343</v>
      </c>
      <c r="O44" s="49">
        <v>2493320</v>
      </c>
      <c r="P44" s="49">
        <v>202</v>
      </c>
      <c r="Q44" s="49">
        <v>9018</v>
      </c>
      <c r="R44" s="49">
        <v>1686456</v>
      </c>
      <c r="S44" s="49">
        <v>187</v>
      </c>
      <c r="T44" s="48"/>
      <c r="U44" s="49">
        <v>2006</v>
      </c>
      <c r="V44" s="48"/>
      <c r="W44" s="50">
        <v>39342.52869212963</v>
      </c>
      <c r="X44" s="50">
        <v>39342.52869212963</v>
      </c>
    </row>
    <row r="45" spans="1:24" ht="12.75">
      <c r="A45" s="48" t="s">
        <v>326</v>
      </c>
      <c r="B45" s="49">
        <v>89.4</v>
      </c>
      <c r="C45" s="49">
        <v>2398</v>
      </c>
      <c r="D45" s="49">
        <v>2681</v>
      </c>
      <c r="E45" s="49">
        <v>85.3</v>
      </c>
      <c r="F45" s="49">
        <v>1065</v>
      </c>
      <c r="G45" s="49">
        <v>1249</v>
      </c>
      <c r="H45" s="49">
        <v>88.9</v>
      </c>
      <c r="I45" s="49">
        <v>3215</v>
      </c>
      <c r="J45" s="49">
        <v>3616</v>
      </c>
      <c r="K45" s="49">
        <v>84.7</v>
      </c>
      <c r="L45" s="49">
        <v>1551</v>
      </c>
      <c r="M45" s="49">
        <v>1831</v>
      </c>
      <c r="N45" s="49">
        <v>13865</v>
      </c>
      <c r="O45" s="49">
        <v>42106573</v>
      </c>
      <c r="P45" s="49">
        <v>3037</v>
      </c>
      <c r="Q45" s="49">
        <v>11651</v>
      </c>
      <c r="R45" s="49">
        <v>17337358</v>
      </c>
      <c r="S45" s="49">
        <v>1488</v>
      </c>
      <c r="T45" s="48"/>
      <c r="U45" s="49">
        <v>2006</v>
      </c>
      <c r="V45" s="48"/>
      <c r="W45" s="50">
        <v>39354.72142361111</v>
      </c>
      <c r="X45" s="50">
        <v>39354.72142361111</v>
      </c>
    </row>
    <row r="46" spans="1:24" ht="12.75">
      <c r="A46" s="48" t="s">
        <v>339</v>
      </c>
      <c r="B46" s="49">
        <v>77.3</v>
      </c>
      <c r="C46" s="49">
        <v>4345</v>
      </c>
      <c r="D46" s="49">
        <v>5623</v>
      </c>
      <c r="E46" s="49">
        <v>71.5</v>
      </c>
      <c r="F46" s="49">
        <v>10021</v>
      </c>
      <c r="G46" s="49">
        <v>14006</v>
      </c>
      <c r="H46" s="49">
        <v>85.5</v>
      </c>
      <c r="I46" s="49">
        <v>4979</v>
      </c>
      <c r="J46" s="49">
        <v>5826</v>
      </c>
      <c r="K46" s="49">
        <v>81.8</v>
      </c>
      <c r="L46" s="49">
        <v>8498</v>
      </c>
      <c r="M46" s="49">
        <v>10394</v>
      </c>
      <c r="N46" s="49">
        <v>13634</v>
      </c>
      <c r="O46" s="49">
        <v>66944645</v>
      </c>
      <c r="P46" s="49">
        <v>4910</v>
      </c>
      <c r="Q46" s="49">
        <v>11425</v>
      </c>
      <c r="R46" s="49">
        <v>95394624</v>
      </c>
      <c r="S46" s="49">
        <v>8350</v>
      </c>
      <c r="T46" s="48"/>
      <c r="U46" s="49">
        <v>2006</v>
      </c>
      <c r="V46" s="48"/>
      <c r="W46" s="50">
        <v>39351.45832175926</v>
      </c>
      <c r="X46" s="50">
        <v>39351.45832175926</v>
      </c>
    </row>
    <row r="47" spans="1:24" ht="12.75">
      <c r="A47" s="70" t="s">
        <v>405</v>
      </c>
      <c r="B47" s="49">
        <v>76.4</v>
      </c>
      <c r="C47" s="49">
        <v>901</v>
      </c>
      <c r="D47" s="49">
        <v>1179</v>
      </c>
      <c r="E47" s="49">
        <v>72.3</v>
      </c>
      <c r="F47" s="49">
        <v>30664</v>
      </c>
      <c r="G47" s="49">
        <v>42431</v>
      </c>
      <c r="H47" s="49">
        <v>87</v>
      </c>
      <c r="I47" s="49">
        <v>1431</v>
      </c>
      <c r="J47" s="49">
        <v>1645</v>
      </c>
      <c r="K47" s="49">
        <v>83</v>
      </c>
      <c r="L47" s="49">
        <v>53010</v>
      </c>
      <c r="M47" s="49">
        <v>63888</v>
      </c>
      <c r="N47" s="49">
        <v>12065</v>
      </c>
      <c r="O47" s="49">
        <v>17264544</v>
      </c>
      <c r="P47" s="49">
        <v>1431</v>
      </c>
      <c r="Q47" s="49">
        <v>12109</v>
      </c>
      <c r="R47" s="49">
        <v>641884855</v>
      </c>
      <c r="S47" s="49">
        <v>53010</v>
      </c>
      <c r="T47" s="48"/>
      <c r="U47" s="49"/>
      <c r="V47" s="48"/>
      <c r="W47" s="50"/>
      <c r="X47" s="50"/>
    </row>
    <row r="48" spans="1:24" ht="12.75">
      <c r="A48" s="48" t="s">
        <v>327</v>
      </c>
      <c r="B48" s="49">
        <v>80.2</v>
      </c>
      <c r="C48" s="49">
        <v>746</v>
      </c>
      <c r="D48" s="49">
        <v>930</v>
      </c>
      <c r="E48" s="49">
        <v>75.2</v>
      </c>
      <c r="F48" s="49">
        <v>412</v>
      </c>
      <c r="G48" s="49">
        <v>548</v>
      </c>
      <c r="H48" s="49">
        <v>78.2</v>
      </c>
      <c r="I48" s="49">
        <v>1298</v>
      </c>
      <c r="J48" s="49">
        <v>1660</v>
      </c>
      <c r="K48" s="49">
        <v>81.3</v>
      </c>
      <c r="L48" s="49">
        <v>512</v>
      </c>
      <c r="M48" s="49">
        <v>630</v>
      </c>
      <c r="N48" s="49">
        <v>10141</v>
      </c>
      <c r="O48" s="49">
        <v>12970860</v>
      </c>
      <c r="P48" s="49">
        <v>1279</v>
      </c>
      <c r="Q48" s="49">
        <v>9369</v>
      </c>
      <c r="R48" s="49">
        <v>4684625</v>
      </c>
      <c r="S48" s="49">
        <v>500</v>
      </c>
      <c r="T48" s="48"/>
      <c r="U48" s="49">
        <v>2006</v>
      </c>
      <c r="V48" s="48"/>
      <c r="W48" s="50">
        <v>39355.99087962963</v>
      </c>
      <c r="X48" s="50">
        <v>39355.99087962963</v>
      </c>
    </row>
    <row r="49" spans="1:24" ht="12.75">
      <c r="A49" s="48" t="s">
        <v>332</v>
      </c>
      <c r="B49" s="49">
        <v>36.5</v>
      </c>
      <c r="C49" s="49">
        <v>27</v>
      </c>
      <c r="D49" s="49">
        <v>74</v>
      </c>
      <c r="E49" s="49">
        <v>46.1</v>
      </c>
      <c r="F49" s="49">
        <v>95</v>
      </c>
      <c r="G49" s="49">
        <v>206</v>
      </c>
      <c r="H49" s="49">
        <v>47.9</v>
      </c>
      <c r="I49" s="49">
        <v>34</v>
      </c>
      <c r="J49" s="49">
        <v>71</v>
      </c>
      <c r="K49" s="49">
        <v>79.2</v>
      </c>
      <c r="L49" s="49">
        <v>38</v>
      </c>
      <c r="M49" s="49">
        <v>48</v>
      </c>
      <c r="N49" s="49">
        <v>7875</v>
      </c>
      <c r="O49" s="49">
        <v>267756.5</v>
      </c>
      <c r="P49" s="49">
        <v>34</v>
      </c>
      <c r="Q49" s="49">
        <v>11891</v>
      </c>
      <c r="R49" s="49">
        <v>451849.29</v>
      </c>
      <c r="S49" s="49">
        <v>38</v>
      </c>
      <c r="T49" s="48"/>
      <c r="U49" s="49">
        <v>2006</v>
      </c>
      <c r="V49" s="48"/>
      <c r="W49" s="50">
        <v>39352.60138888889</v>
      </c>
      <c r="X49" s="50">
        <v>39352.60138888889</v>
      </c>
    </row>
    <row r="50" spans="1:24" ht="12.75">
      <c r="A50" s="48" t="s">
        <v>328</v>
      </c>
      <c r="B50" s="49">
        <v>80.8</v>
      </c>
      <c r="C50" s="49">
        <v>105</v>
      </c>
      <c r="D50" s="49">
        <v>130</v>
      </c>
      <c r="E50" s="49">
        <v>79.2</v>
      </c>
      <c r="F50" s="49">
        <v>19</v>
      </c>
      <c r="G50" s="49">
        <v>24</v>
      </c>
      <c r="H50" s="49">
        <v>85.3</v>
      </c>
      <c r="I50" s="49">
        <v>116</v>
      </c>
      <c r="J50" s="49">
        <v>136</v>
      </c>
      <c r="K50" s="49">
        <v>80</v>
      </c>
      <c r="L50" s="49">
        <v>24</v>
      </c>
      <c r="M50" s="49">
        <v>30</v>
      </c>
      <c r="N50" s="49">
        <v>13792</v>
      </c>
      <c r="O50" s="49">
        <v>1599904</v>
      </c>
      <c r="P50" s="49">
        <v>116</v>
      </c>
      <c r="Q50" s="49">
        <v>7109</v>
      </c>
      <c r="R50" s="49">
        <v>170621</v>
      </c>
      <c r="S50" s="49">
        <v>24</v>
      </c>
      <c r="T50" s="48"/>
      <c r="U50" s="49">
        <v>2006</v>
      </c>
      <c r="V50" s="48"/>
      <c r="W50" s="50">
        <v>39356.70556712963</v>
      </c>
      <c r="X50" s="50">
        <v>39356.70556712963</v>
      </c>
    </row>
    <row r="51" spans="1:24" ht="12.75">
      <c r="A51" s="48" t="s">
        <v>329</v>
      </c>
      <c r="B51" s="49">
        <v>82.8</v>
      </c>
      <c r="C51" s="49">
        <v>869</v>
      </c>
      <c r="D51" s="49">
        <v>1050</v>
      </c>
      <c r="E51" s="49">
        <v>78.7</v>
      </c>
      <c r="F51" s="49">
        <v>1518</v>
      </c>
      <c r="G51" s="49">
        <v>1930</v>
      </c>
      <c r="H51" s="49">
        <v>87.4</v>
      </c>
      <c r="I51" s="49">
        <v>1174</v>
      </c>
      <c r="J51" s="49">
        <v>1343</v>
      </c>
      <c r="K51" s="49">
        <v>83.8</v>
      </c>
      <c r="L51" s="49">
        <v>1456</v>
      </c>
      <c r="M51" s="49">
        <v>1738</v>
      </c>
      <c r="N51" s="49">
        <v>13828</v>
      </c>
      <c r="O51" s="49">
        <v>16137096</v>
      </c>
      <c r="P51" s="49">
        <v>1167</v>
      </c>
      <c r="Q51" s="49">
        <v>10819</v>
      </c>
      <c r="R51" s="49">
        <v>15719750</v>
      </c>
      <c r="S51" s="49">
        <v>1453</v>
      </c>
      <c r="T51" s="48"/>
      <c r="U51" s="49">
        <v>2006</v>
      </c>
      <c r="V51" s="48"/>
      <c r="W51" s="50">
        <v>39349.44957175926</v>
      </c>
      <c r="X51" s="50">
        <v>39349.44957175926</v>
      </c>
    </row>
    <row r="52" spans="1:24" ht="12.75">
      <c r="A52" s="48" t="s">
        <v>330</v>
      </c>
      <c r="B52" s="49">
        <v>79.5</v>
      </c>
      <c r="C52" s="49">
        <v>634</v>
      </c>
      <c r="D52" s="49">
        <v>797</v>
      </c>
      <c r="E52" s="49">
        <v>65.8</v>
      </c>
      <c r="F52" s="49">
        <v>459</v>
      </c>
      <c r="G52" s="49">
        <v>698</v>
      </c>
      <c r="H52" s="49">
        <v>88.1</v>
      </c>
      <c r="I52" s="49">
        <v>1004</v>
      </c>
      <c r="J52" s="49">
        <v>1139</v>
      </c>
      <c r="K52" s="49">
        <v>79</v>
      </c>
      <c r="L52" s="49">
        <v>546</v>
      </c>
      <c r="M52" s="49">
        <v>691</v>
      </c>
      <c r="N52" s="49">
        <v>10071</v>
      </c>
      <c r="O52" s="49">
        <v>9839422</v>
      </c>
      <c r="P52" s="49">
        <v>977</v>
      </c>
      <c r="Q52" s="49">
        <v>8700</v>
      </c>
      <c r="R52" s="49">
        <v>4732938</v>
      </c>
      <c r="S52" s="49">
        <v>544</v>
      </c>
      <c r="T52" s="48"/>
      <c r="U52" s="49">
        <v>2006</v>
      </c>
      <c r="V52" s="48"/>
      <c r="W52" s="50">
        <v>39351.83462962963</v>
      </c>
      <c r="X52" s="50">
        <v>39351.83462962963</v>
      </c>
    </row>
    <row r="53" spans="1:24" ht="12.75">
      <c r="A53" s="48" t="s">
        <v>340</v>
      </c>
      <c r="B53" s="49">
        <v>79.2</v>
      </c>
      <c r="C53" s="49">
        <v>427</v>
      </c>
      <c r="D53" s="49">
        <v>539</v>
      </c>
      <c r="E53" s="49">
        <v>73</v>
      </c>
      <c r="F53" s="49">
        <v>252</v>
      </c>
      <c r="G53" s="49">
        <v>345</v>
      </c>
      <c r="H53" s="49">
        <v>88.7</v>
      </c>
      <c r="I53" s="49">
        <v>667</v>
      </c>
      <c r="J53" s="49">
        <v>752</v>
      </c>
      <c r="K53" s="49">
        <v>85.9</v>
      </c>
      <c r="L53" s="49">
        <v>243</v>
      </c>
      <c r="M53" s="49">
        <v>283</v>
      </c>
      <c r="N53" s="49">
        <v>11802</v>
      </c>
      <c r="O53" s="49">
        <v>6951278</v>
      </c>
      <c r="P53" s="49">
        <v>589</v>
      </c>
      <c r="Q53" s="49">
        <v>9732</v>
      </c>
      <c r="R53" s="49">
        <v>2102098</v>
      </c>
      <c r="S53" s="49">
        <v>216</v>
      </c>
      <c r="T53" s="48"/>
      <c r="U53" s="49">
        <v>2006</v>
      </c>
      <c r="V53" s="48"/>
      <c r="W53" s="50">
        <v>39345.35351851852</v>
      </c>
      <c r="X53" s="50">
        <v>39345.35351851852</v>
      </c>
    </row>
    <row r="54" spans="1:24" ht="12.75">
      <c r="A54" s="48" t="s">
        <v>331</v>
      </c>
      <c r="B54" s="49">
        <v>85.7</v>
      </c>
      <c r="C54" s="49">
        <v>108</v>
      </c>
      <c r="D54" s="49">
        <v>126</v>
      </c>
      <c r="E54" s="49">
        <v>79.2</v>
      </c>
      <c r="F54" s="49">
        <v>57</v>
      </c>
      <c r="G54" s="49">
        <v>72</v>
      </c>
      <c r="H54" s="49">
        <v>93.5</v>
      </c>
      <c r="I54" s="49">
        <v>186</v>
      </c>
      <c r="J54" s="49">
        <v>199</v>
      </c>
      <c r="K54" s="49">
        <v>86.4</v>
      </c>
      <c r="L54" s="49">
        <v>51</v>
      </c>
      <c r="M54" s="49">
        <v>59</v>
      </c>
      <c r="N54" s="49">
        <v>13366</v>
      </c>
      <c r="O54" s="49">
        <v>2218690</v>
      </c>
      <c r="P54" s="49">
        <v>166</v>
      </c>
      <c r="Q54" s="49">
        <v>11217</v>
      </c>
      <c r="R54" s="49">
        <v>504768</v>
      </c>
      <c r="S54" s="49">
        <v>45</v>
      </c>
      <c r="T54" s="48"/>
      <c r="U54" s="49">
        <v>2006</v>
      </c>
      <c r="V54" s="48"/>
      <c r="W54" s="50">
        <v>39356.474907407406</v>
      </c>
      <c r="X54" s="50">
        <v>39356.474907407406</v>
      </c>
    </row>
    <row r="55" spans="1:24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8"/>
      <c r="U55" s="49">
        <v>2006</v>
      </c>
      <c r="V55" s="48"/>
      <c r="W55" s="50">
        <v>39353.39760416667</v>
      </c>
      <c r="X55" s="50">
        <v>39353.39760416667</v>
      </c>
    </row>
    <row r="56" spans="1:19" ht="12.75">
      <c r="A56" s="36" t="s">
        <v>253</v>
      </c>
      <c r="B56" s="35">
        <f>SUM(B2:B55)</f>
        <v>4312.5999999999985</v>
      </c>
      <c r="C56" s="31">
        <f>SUM(C2:C55)</f>
        <v>51967</v>
      </c>
      <c r="D56" s="31">
        <f>SUM(D2:D55)</f>
        <v>63757</v>
      </c>
      <c r="E56" s="41">
        <f>AVERAGE(E2:E55)</f>
        <v>77.2867924528302</v>
      </c>
      <c r="F56" s="35">
        <f aca="true" t="shared" si="0" ref="F56:S56">SUM(F2:F55)</f>
        <v>384362</v>
      </c>
      <c r="G56" s="35">
        <f t="shared" si="0"/>
        <v>562782</v>
      </c>
      <c r="H56" s="37">
        <f t="shared" si="0"/>
        <v>4590.900000000001</v>
      </c>
      <c r="I56" s="31">
        <f t="shared" si="0"/>
        <v>79663</v>
      </c>
      <c r="J56" s="31">
        <f t="shared" si="0"/>
        <v>90708</v>
      </c>
      <c r="K56" s="38">
        <f t="shared" si="0"/>
        <v>4390.799999999998</v>
      </c>
      <c r="L56" s="37">
        <f t="shared" si="0"/>
        <v>283329</v>
      </c>
      <c r="M56" s="37">
        <f t="shared" si="0"/>
        <v>342452</v>
      </c>
      <c r="N56" s="35">
        <f t="shared" si="0"/>
        <v>669339</v>
      </c>
      <c r="O56" s="35">
        <f t="shared" si="0"/>
        <v>1085850601.5</v>
      </c>
      <c r="P56" s="37">
        <f t="shared" si="0"/>
        <v>74118</v>
      </c>
      <c r="Q56" s="37">
        <f t="shared" si="0"/>
        <v>574541</v>
      </c>
      <c r="R56" s="37">
        <f t="shared" si="0"/>
        <v>3699676608.29</v>
      </c>
      <c r="S56" s="37">
        <f t="shared" si="0"/>
        <v>278403</v>
      </c>
    </row>
  </sheetData>
  <conditionalFormatting sqref="B55:S55">
    <cfRule type="cellIs" priority="1" dxfId="0" operator="equal" stopIfTrue="1">
      <formula>0</formula>
    </cfRule>
  </conditionalFormatting>
  <conditionalFormatting sqref="A2:S54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57" r:id="rId1"/>
  <colBreaks count="1" manualBreakCount="1">
    <brk id="13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U58"/>
  <sheetViews>
    <sheetView workbookViewId="0" topLeftCell="J1">
      <selection activeCell="N1" sqref="N1:O56"/>
    </sheetView>
  </sheetViews>
  <sheetFormatPr defaultColWidth="9.140625" defaultRowHeight="12.75"/>
  <cols>
    <col min="1" max="1" width="9.57421875" style="0" bestFit="1" customWidth="1"/>
    <col min="2" max="3" width="12.7109375" style="0" customWidth="1"/>
    <col min="4" max="4" width="12.8515625" style="0" customWidth="1"/>
    <col min="5" max="5" width="13.57421875" style="0" customWidth="1"/>
    <col min="6" max="6" width="16.140625" style="0" customWidth="1"/>
    <col min="7" max="7" width="13.00390625" style="0" customWidth="1"/>
    <col min="8" max="8" width="13.7109375" style="0" customWidth="1"/>
    <col min="9" max="9" width="14.421875" style="0" customWidth="1"/>
    <col min="10" max="10" width="13.7109375" style="0" customWidth="1"/>
    <col min="11" max="11" width="12.421875" style="0" customWidth="1"/>
    <col min="12" max="12" width="14.00390625" style="0" customWidth="1"/>
    <col min="13" max="13" width="14.140625" style="0" customWidth="1"/>
    <col min="14" max="14" width="13.57421875" style="0" customWidth="1"/>
    <col min="15" max="15" width="13.140625" style="0" customWidth="1"/>
    <col min="16" max="17" width="14.28125" style="0" customWidth="1"/>
    <col min="18" max="18" width="9.57421875" style="0" bestFit="1" customWidth="1"/>
    <col min="20" max="21" width="12.57421875" style="0" bestFit="1" customWidth="1"/>
  </cols>
  <sheetData>
    <row r="1" spans="1:21" s="61" customFormat="1" ht="108" customHeight="1">
      <c r="A1" s="59" t="s">
        <v>231</v>
      </c>
      <c r="B1" s="59" t="s">
        <v>432</v>
      </c>
      <c r="C1" s="59" t="s">
        <v>433</v>
      </c>
      <c r="D1" s="59" t="s">
        <v>434</v>
      </c>
      <c r="E1" s="59" t="s">
        <v>435</v>
      </c>
      <c r="F1" s="59" t="s">
        <v>436</v>
      </c>
      <c r="G1" s="59" t="s">
        <v>437</v>
      </c>
      <c r="H1" s="59" t="s">
        <v>438</v>
      </c>
      <c r="I1" s="59" t="s">
        <v>439</v>
      </c>
      <c r="J1" s="59" t="s">
        <v>55</v>
      </c>
      <c r="K1" s="59" t="s">
        <v>56</v>
      </c>
      <c r="L1" s="59" t="s">
        <v>57</v>
      </c>
      <c r="M1" s="59" t="s">
        <v>58</v>
      </c>
      <c r="N1" s="59" t="s">
        <v>164</v>
      </c>
      <c r="O1" s="59" t="s">
        <v>165</v>
      </c>
      <c r="P1" s="59" t="s">
        <v>440</v>
      </c>
      <c r="Q1" s="59" t="s">
        <v>441</v>
      </c>
      <c r="R1" s="62"/>
      <c r="S1" s="62"/>
      <c r="T1" s="62"/>
      <c r="U1" s="62"/>
    </row>
    <row r="2" spans="1:21" ht="12.75">
      <c r="A2" s="48" t="s">
        <v>289</v>
      </c>
      <c r="B2" s="49">
        <v>81</v>
      </c>
      <c r="C2" s="49">
        <v>75.8</v>
      </c>
      <c r="D2" s="49">
        <v>97</v>
      </c>
      <c r="E2" s="49">
        <v>128</v>
      </c>
      <c r="F2" s="49">
        <v>87</v>
      </c>
      <c r="G2" s="49">
        <v>84.4</v>
      </c>
      <c r="H2" s="49">
        <v>151</v>
      </c>
      <c r="I2" s="49">
        <v>179</v>
      </c>
      <c r="J2" s="49">
        <v>20200</v>
      </c>
      <c r="K2" s="49">
        <v>19972</v>
      </c>
      <c r="L2" s="49">
        <v>3015740</v>
      </c>
      <c r="M2" s="49">
        <v>151</v>
      </c>
      <c r="N2" s="49">
        <v>0</v>
      </c>
      <c r="O2" s="49">
        <v>63.6</v>
      </c>
      <c r="P2" s="49">
        <v>98</v>
      </c>
      <c r="Q2" s="49">
        <v>154</v>
      </c>
      <c r="R2" s="49">
        <v>2007</v>
      </c>
      <c r="S2" s="48"/>
      <c r="T2" s="50">
        <v>39715.77491898148</v>
      </c>
      <c r="U2" s="50">
        <v>39715.77491898148</v>
      </c>
    </row>
    <row r="3" spans="1:21" ht="12.75">
      <c r="A3" s="48" t="s">
        <v>290</v>
      </c>
      <c r="B3" s="49">
        <v>79.5</v>
      </c>
      <c r="C3" s="49">
        <v>79.4</v>
      </c>
      <c r="D3" s="49">
        <v>1061</v>
      </c>
      <c r="E3" s="49">
        <v>1336</v>
      </c>
      <c r="F3" s="49">
        <v>90</v>
      </c>
      <c r="G3" s="49">
        <v>90.4</v>
      </c>
      <c r="H3" s="49">
        <v>1203</v>
      </c>
      <c r="I3" s="49">
        <v>1331</v>
      </c>
      <c r="J3" s="49">
        <v>13200</v>
      </c>
      <c r="K3" s="49">
        <v>14805</v>
      </c>
      <c r="L3" s="49">
        <v>17810714</v>
      </c>
      <c r="M3" s="49">
        <v>1203</v>
      </c>
      <c r="N3" s="49">
        <v>53</v>
      </c>
      <c r="O3" s="49">
        <v>50.5</v>
      </c>
      <c r="P3" s="49">
        <v>573</v>
      </c>
      <c r="Q3" s="49">
        <v>1135</v>
      </c>
      <c r="R3" s="49">
        <v>2007</v>
      </c>
      <c r="S3" s="48"/>
      <c r="T3" s="50">
        <v>39710.34149305556</v>
      </c>
      <c r="U3" s="50">
        <v>39710.34149305556</v>
      </c>
    </row>
    <row r="4" spans="1:21" ht="12.75">
      <c r="A4" s="48" t="s">
        <v>291</v>
      </c>
      <c r="B4" s="49">
        <v>93</v>
      </c>
      <c r="C4" s="49">
        <v>97.2</v>
      </c>
      <c r="D4" s="49">
        <v>171</v>
      </c>
      <c r="E4" s="49">
        <v>176</v>
      </c>
      <c r="F4" s="49">
        <v>95</v>
      </c>
      <c r="G4" s="49">
        <v>98.3</v>
      </c>
      <c r="H4" s="49">
        <v>171</v>
      </c>
      <c r="I4" s="49">
        <v>174</v>
      </c>
      <c r="J4" s="49">
        <v>13000</v>
      </c>
      <c r="K4" s="49">
        <v>14428</v>
      </c>
      <c r="L4" s="49">
        <v>2207528</v>
      </c>
      <c r="M4" s="49">
        <v>153</v>
      </c>
      <c r="N4" s="49">
        <v>81</v>
      </c>
      <c r="O4" s="49">
        <v>83.1</v>
      </c>
      <c r="P4" s="49">
        <v>143</v>
      </c>
      <c r="Q4" s="49">
        <v>172</v>
      </c>
      <c r="R4" s="49">
        <v>2007</v>
      </c>
      <c r="S4" s="48"/>
      <c r="T4" s="50">
        <v>39717.63856481481</v>
      </c>
      <c r="U4" s="50">
        <v>39717.63856481481</v>
      </c>
    </row>
    <row r="5" spans="1:21" ht="12.75">
      <c r="A5" s="48" t="s">
        <v>292</v>
      </c>
      <c r="B5" s="49">
        <v>85</v>
      </c>
      <c r="C5" s="49">
        <v>86.8</v>
      </c>
      <c r="D5" s="49">
        <v>1604</v>
      </c>
      <c r="E5" s="49">
        <v>1848</v>
      </c>
      <c r="F5" s="49">
        <v>90</v>
      </c>
      <c r="G5" s="49">
        <v>92</v>
      </c>
      <c r="H5" s="49">
        <v>1053</v>
      </c>
      <c r="I5" s="49">
        <v>1144</v>
      </c>
      <c r="J5" s="49">
        <v>14500</v>
      </c>
      <c r="K5" s="49">
        <v>15010</v>
      </c>
      <c r="L5" s="49">
        <v>14334521</v>
      </c>
      <c r="M5" s="49">
        <v>955</v>
      </c>
      <c r="N5" s="49">
        <v>71</v>
      </c>
      <c r="O5" s="49">
        <v>77.1</v>
      </c>
      <c r="P5" s="49">
        <v>462</v>
      </c>
      <c r="Q5" s="49">
        <v>599</v>
      </c>
      <c r="R5" s="49">
        <v>2007</v>
      </c>
      <c r="S5" s="48"/>
      <c r="T5" s="50">
        <v>39708.7196875</v>
      </c>
      <c r="U5" s="50">
        <v>39708.7196875</v>
      </c>
    </row>
    <row r="6" spans="1:21" ht="12.75">
      <c r="A6" s="48" t="s">
        <v>293</v>
      </c>
      <c r="B6" s="49">
        <v>85</v>
      </c>
      <c r="C6" s="49">
        <v>84.2</v>
      </c>
      <c r="D6" s="49">
        <v>9479</v>
      </c>
      <c r="E6" s="49">
        <v>11262</v>
      </c>
      <c r="F6" s="49">
        <v>87</v>
      </c>
      <c r="G6" s="49">
        <v>87.8</v>
      </c>
      <c r="H6" s="49">
        <v>8501</v>
      </c>
      <c r="I6" s="49">
        <v>9687</v>
      </c>
      <c r="J6" s="49">
        <v>15800</v>
      </c>
      <c r="K6" s="49">
        <v>16978</v>
      </c>
      <c r="L6" s="49">
        <v>135718883</v>
      </c>
      <c r="M6" s="49">
        <v>7994</v>
      </c>
      <c r="N6" s="48"/>
      <c r="O6" s="48"/>
      <c r="P6" s="48"/>
      <c r="Q6" s="48"/>
      <c r="R6" s="49">
        <v>2007</v>
      </c>
      <c r="S6" s="48"/>
      <c r="T6" s="50">
        <v>39696.89548611111</v>
      </c>
      <c r="U6" s="50">
        <v>39696.89548611111</v>
      </c>
    </row>
    <row r="7" spans="1:21" ht="12.75">
      <c r="A7" s="48" t="s">
        <v>294</v>
      </c>
      <c r="B7" s="49">
        <v>90</v>
      </c>
      <c r="C7" s="49">
        <v>91.6</v>
      </c>
      <c r="D7" s="49">
        <v>831</v>
      </c>
      <c r="E7" s="49">
        <v>907</v>
      </c>
      <c r="F7" s="49">
        <v>92</v>
      </c>
      <c r="G7" s="49">
        <v>92.5</v>
      </c>
      <c r="H7" s="49">
        <v>964</v>
      </c>
      <c r="I7" s="49">
        <v>1042</v>
      </c>
      <c r="J7" s="49">
        <v>14600</v>
      </c>
      <c r="K7" s="49">
        <v>15717</v>
      </c>
      <c r="L7" s="49">
        <v>13737023</v>
      </c>
      <c r="M7" s="49">
        <v>874</v>
      </c>
      <c r="N7" s="70" t="s">
        <v>421</v>
      </c>
      <c r="O7" s="48"/>
      <c r="P7" s="48"/>
      <c r="Q7" s="48"/>
      <c r="R7" s="49">
        <v>2007</v>
      </c>
      <c r="S7" s="48"/>
      <c r="T7" s="50">
        <v>39721.710543981484</v>
      </c>
      <c r="U7" s="50">
        <v>39721.710543981484</v>
      </c>
    </row>
    <row r="8" spans="1:21" ht="12.75">
      <c r="A8" s="48" t="s">
        <v>295</v>
      </c>
      <c r="B8" s="49">
        <v>88</v>
      </c>
      <c r="C8" s="49">
        <v>86.8</v>
      </c>
      <c r="D8" s="49">
        <v>656</v>
      </c>
      <c r="E8" s="49">
        <v>756</v>
      </c>
      <c r="F8" s="49">
        <v>90</v>
      </c>
      <c r="G8" s="49">
        <v>93.6</v>
      </c>
      <c r="H8" s="49">
        <v>595</v>
      </c>
      <c r="I8" s="49">
        <v>636</v>
      </c>
      <c r="J8" s="49">
        <v>16796</v>
      </c>
      <c r="K8" s="49">
        <v>16945</v>
      </c>
      <c r="L8" s="49">
        <v>9590824</v>
      </c>
      <c r="M8" s="49">
        <v>566</v>
      </c>
      <c r="N8" s="49">
        <v>73</v>
      </c>
      <c r="O8" s="49">
        <v>70.4</v>
      </c>
      <c r="P8" s="49">
        <v>417</v>
      </c>
      <c r="Q8" s="49">
        <v>592</v>
      </c>
      <c r="R8" s="49">
        <v>2007</v>
      </c>
      <c r="S8" s="48"/>
      <c r="T8" s="50">
        <v>39717.5877662037</v>
      </c>
      <c r="U8" s="50">
        <v>39717.5877662037</v>
      </c>
    </row>
    <row r="9" spans="1:21" ht="12.75">
      <c r="A9" s="48" t="s">
        <v>333</v>
      </c>
      <c r="B9" s="49">
        <v>89</v>
      </c>
      <c r="C9" s="49">
        <v>76.9</v>
      </c>
      <c r="D9" s="49">
        <v>80</v>
      </c>
      <c r="E9" s="49">
        <v>104</v>
      </c>
      <c r="F9" s="49">
        <v>88</v>
      </c>
      <c r="G9" s="49">
        <v>82.4</v>
      </c>
      <c r="H9" s="49">
        <v>89</v>
      </c>
      <c r="I9" s="49">
        <v>108</v>
      </c>
      <c r="J9" s="49">
        <v>14150</v>
      </c>
      <c r="K9" s="49">
        <v>15570</v>
      </c>
      <c r="L9" s="49">
        <v>1385705</v>
      </c>
      <c r="M9" s="49">
        <v>89</v>
      </c>
      <c r="N9" s="48"/>
      <c r="O9" s="48"/>
      <c r="P9" s="48"/>
      <c r="Q9" s="48"/>
      <c r="R9" s="49">
        <v>2007</v>
      </c>
      <c r="S9" s="48"/>
      <c r="T9" s="50">
        <v>39721.531226851854</v>
      </c>
      <c r="U9" s="50">
        <v>39721.531226851854</v>
      </c>
    </row>
    <row r="10" spans="1:21" ht="12.75">
      <c r="A10" s="48" t="s">
        <v>296</v>
      </c>
      <c r="B10" s="49">
        <v>88</v>
      </c>
      <c r="C10" s="49">
        <v>87.1</v>
      </c>
      <c r="D10" s="49">
        <v>142</v>
      </c>
      <c r="E10" s="49">
        <v>163</v>
      </c>
      <c r="F10" s="49">
        <v>82</v>
      </c>
      <c r="G10" s="49">
        <v>86.2</v>
      </c>
      <c r="H10" s="49">
        <v>156</v>
      </c>
      <c r="I10" s="49">
        <v>181</v>
      </c>
      <c r="J10" s="49">
        <v>13900</v>
      </c>
      <c r="K10" s="49">
        <v>13369</v>
      </c>
      <c r="L10" s="49">
        <v>2045490</v>
      </c>
      <c r="M10" s="49">
        <v>153</v>
      </c>
      <c r="N10" s="49">
        <v>80</v>
      </c>
      <c r="O10" s="49">
        <v>69.4</v>
      </c>
      <c r="P10" s="49">
        <v>109</v>
      </c>
      <c r="Q10" s="49">
        <v>157</v>
      </c>
      <c r="R10" s="49">
        <v>2007</v>
      </c>
      <c r="S10" s="48"/>
      <c r="T10" s="50">
        <v>39713.919375</v>
      </c>
      <c r="U10" s="50">
        <v>39713.919375</v>
      </c>
    </row>
    <row r="11" spans="1:21" ht="12.75">
      <c r="A11" s="48" t="s">
        <v>297</v>
      </c>
      <c r="B11" s="49">
        <v>79</v>
      </c>
      <c r="C11" s="49">
        <v>89.2</v>
      </c>
      <c r="D11" s="49">
        <v>2573</v>
      </c>
      <c r="E11" s="49">
        <v>2884</v>
      </c>
      <c r="F11" s="49">
        <v>85</v>
      </c>
      <c r="G11" s="49">
        <v>89.9</v>
      </c>
      <c r="H11" s="49">
        <v>2881</v>
      </c>
      <c r="I11" s="49">
        <v>3206</v>
      </c>
      <c r="J11" s="49">
        <v>14500</v>
      </c>
      <c r="K11" s="49">
        <v>16887</v>
      </c>
      <c r="L11" s="49">
        <v>44447258</v>
      </c>
      <c r="M11" s="49">
        <v>2632</v>
      </c>
      <c r="N11" s="49">
        <v>70</v>
      </c>
      <c r="O11" s="49">
        <v>73.3</v>
      </c>
      <c r="P11" s="49">
        <v>1304</v>
      </c>
      <c r="Q11" s="49">
        <v>1779</v>
      </c>
      <c r="R11" s="49">
        <v>2007</v>
      </c>
      <c r="S11" s="48"/>
      <c r="T11" s="50">
        <v>39716.52082175926</v>
      </c>
      <c r="U11" s="50">
        <v>39716.52082175926</v>
      </c>
    </row>
    <row r="12" spans="1:21" ht="12.75">
      <c r="A12" s="48" t="s">
        <v>298</v>
      </c>
      <c r="B12" s="49">
        <v>84.5</v>
      </c>
      <c r="C12" s="49">
        <v>87</v>
      </c>
      <c r="D12" s="49">
        <v>1437</v>
      </c>
      <c r="E12" s="49">
        <v>1651</v>
      </c>
      <c r="F12" s="49">
        <v>90</v>
      </c>
      <c r="G12" s="49">
        <v>92.5</v>
      </c>
      <c r="H12" s="49">
        <v>1387</v>
      </c>
      <c r="I12" s="49">
        <v>1500</v>
      </c>
      <c r="J12" s="49">
        <v>13500</v>
      </c>
      <c r="K12" s="49">
        <v>14682</v>
      </c>
      <c r="L12" s="49">
        <v>20275403</v>
      </c>
      <c r="M12" s="49">
        <v>1381</v>
      </c>
      <c r="N12" s="49">
        <v>65</v>
      </c>
      <c r="O12" s="49">
        <v>69.7</v>
      </c>
      <c r="P12" s="49">
        <v>956</v>
      </c>
      <c r="Q12" s="49">
        <v>1371</v>
      </c>
      <c r="R12" s="49">
        <v>2007</v>
      </c>
      <c r="S12" s="48"/>
      <c r="T12" s="50">
        <v>39723.58017361111</v>
      </c>
      <c r="U12" s="50">
        <v>39723.58017361111</v>
      </c>
    </row>
    <row r="13" spans="1:21" ht="12.75">
      <c r="A13" s="48" t="s">
        <v>299</v>
      </c>
      <c r="B13" s="49">
        <v>78</v>
      </c>
      <c r="C13" s="49">
        <v>85</v>
      </c>
      <c r="D13" s="49">
        <v>238</v>
      </c>
      <c r="E13" s="49">
        <v>280</v>
      </c>
      <c r="F13" s="49">
        <v>85</v>
      </c>
      <c r="G13" s="49">
        <v>89.7</v>
      </c>
      <c r="H13" s="49">
        <v>210</v>
      </c>
      <c r="I13" s="49">
        <v>234</v>
      </c>
      <c r="J13" s="49">
        <v>13500</v>
      </c>
      <c r="K13" s="49">
        <v>15072</v>
      </c>
      <c r="L13" s="49">
        <v>3074749</v>
      </c>
      <c r="M13" s="49">
        <v>204</v>
      </c>
      <c r="N13" s="49">
        <v>65.5</v>
      </c>
      <c r="O13" s="49">
        <v>82.6</v>
      </c>
      <c r="P13" s="49">
        <v>95</v>
      </c>
      <c r="Q13" s="49">
        <v>115</v>
      </c>
      <c r="R13" s="49">
        <v>2007</v>
      </c>
      <c r="S13" s="48"/>
      <c r="T13" s="50">
        <v>39700.63601851852</v>
      </c>
      <c r="U13" s="50">
        <v>39700.63601851852</v>
      </c>
    </row>
    <row r="14" spans="1:21" ht="12.75">
      <c r="A14" s="48" t="s">
        <v>300</v>
      </c>
      <c r="B14" s="49">
        <v>89</v>
      </c>
      <c r="C14" s="49">
        <v>92.2</v>
      </c>
      <c r="D14" s="49">
        <v>723</v>
      </c>
      <c r="E14" s="49">
        <v>784</v>
      </c>
      <c r="F14" s="49">
        <v>92.5</v>
      </c>
      <c r="G14" s="49">
        <v>99.3</v>
      </c>
      <c r="H14" s="49">
        <v>682</v>
      </c>
      <c r="I14" s="49">
        <v>687</v>
      </c>
      <c r="J14" s="49">
        <v>12216</v>
      </c>
      <c r="K14" s="49">
        <v>12856</v>
      </c>
      <c r="L14" s="49">
        <v>7816285</v>
      </c>
      <c r="M14" s="49">
        <v>608</v>
      </c>
      <c r="N14" s="49">
        <v>72</v>
      </c>
      <c r="O14" s="49">
        <v>73.2</v>
      </c>
      <c r="P14" s="49">
        <v>383</v>
      </c>
      <c r="Q14" s="49">
        <v>523</v>
      </c>
      <c r="R14" s="49">
        <v>2007</v>
      </c>
      <c r="S14" s="48"/>
      <c r="T14" s="50">
        <v>39717.527395833335</v>
      </c>
      <c r="U14" s="50">
        <v>39717.527395833335</v>
      </c>
    </row>
    <row r="15" spans="1:21" ht="12.75">
      <c r="A15" s="48" t="s">
        <v>334</v>
      </c>
      <c r="B15" s="49">
        <v>91</v>
      </c>
      <c r="C15" s="49">
        <v>91.6</v>
      </c>
      <c r="D15" s="49">
        <v>412</v>
      </c>
      <c r="E15" s="49">
        <v>450</v>
      </c>
      <c r="F15" s="49">
        <v>93</v>
      </c>
      <c r="G15" s="49">
        <v>94.6</v>
      </c>
      <c r="H15" s="49">
        <v>506</v>
      </c>
      <c r="I15" s="49">
        <v>535</v>
      </c>
      <c r="J15" s="49">
        <v>13000</v>
      </c>
      <c r="K15" s="49">
        <v>14164</v>
      </c>
      <c r="L15" s="49">
        <v>6657245</v>
      </c>
      <c r="M15" s="49">
        <v>470</v>
      </c>
      <c r="N15" s="48"/>
      <c r="O15" s="48"/>
      <c r="P15" s="48"/>
      <c r="Q15" s="48"/>
      <c r="R15" s="49">
        <v>2007</v>
      </c>
      <c r="S15" s="48"/>
      <c r="T15" s="50">
        <v>39713.61329861111</v>
      </c>
      <c r="U15" s="50">
        <v>39713.61329861111</v>
      </c>
    </row>
    <row r="16" spans="1:21" ht="12.75">
      <c r="A16" s="48" t="s">
        <v>301</v>
      </c>
      <c r="B16" s="49">
        <v>85</v>
      </c>
      <c r="C16" s="49">
        <v>84.7</v>
      </c>
      <c r="D16" s="49">
        <v>5044</v>
      </c>
      <c r="E16" s="49">
        <v>5958</v>
      </c>
      <c r="F16" s="49">
        <v>90</v>
      </c>
      <c r="G16" s="49">
        <v>89</v>
      </c>
      <c r="H16" s="49">
        <v>4515</v>
      </c>
      <c r="I16" s="49">
        <v>5074</v>
      </c>
      <c r="J16" s="49">
        <v>15400</v>
      </c>
      <c r="K16" s="49">
        <v>16358</v>
      </c>
      <c r="L16" s="49">
        <v>70832040</v>
      </c>
      <c r="M16" s="49">
        <v>4330</v>
      </c>
      <c r="N16" s="48"/>
      <c r="O16" s="48"/>
      <c r="P16" s="48"/>
      <c r="Q16" s="48"/>
      <c r="R16" s="49">
        <v>2007</v>
      </c>
      <c r="S16" s="48"/>
      <c r="T16" s="50">
        <v>39716.625613425924</v>
      </c>
      <c r="U16" s="50">
        <v>39716.625613425924</v>
      </c>
    </row>
    <row r="17" spans="1:21" ht="12.75">
      <c r="A17" s="48" t="s">
        <v>302</v>
      </c>
      <c r="B17" s="49">
        <v>89</v>
      </c>
      <c r="C17" s="49">
        <v>89.6</v>
      </c>
      <c r="D17" s="49">
        <v>1532</v>
      </c>
      <c r="E17" s="49">
        <v>1710</v>
      </c>
      <c r="F17" s="49">
        <v>91</v>
      </c>
      <c r="G17" s="49">
        <v>94</v>
      </c>
      <c r="H17" s="49">
        <v>1631</v>
      </c>
      <c r="I17" s="49">
        <v>1735</v>
      </c>
      <c r="J17" s="49">
        <v>14544</v>
      </c>
      <c r="K17" s="49">
        <v>14753</v>
      </c>
      <c r="L17" s="49">
        <v>23073479</v>
      </c>
      <c r="M17" s="49">
        <v>1564</v>
      </c>
      <c r="N17" s="49">
        <v>66</v>
      </c>
      <c r="O17" s="49">
        <v>66.3</v>
      </c>
      <c r="P17" s="49">
        <v>666</v>
      </c>
      <c r="Q17" s="49">
        <v>1004</v>
      </c>
      <c r="R17" s="49">
        <v>2007</v>
      </c>
      <c r="S17" s="48"/>
      <c r="T17" s="50">
        <v>39720.59311342592</v>
      </c>
      <c r="U17" s="50">
        <v>39720.59311342592</v>
      </c>
    </row>
    <row r="18" spans="1:21" ht="12.75">
      <c r="A18" s="48" t="s">
        <v>303</v>
      </c>
      <c r="B18" s="49">
        <v>88</v>
      </c>
      <c r="C18" s="49">
        <v>89.4</v>
      </c>
      <c r="D18" s="49">
        <v>386</v>
      </c>
      <c r="E18" s="49">
        <v>432</v>
      </c>
      <c r="F18" s="49">
        <v>91</v>
      </c>
      <c r="G18" s="49">
        <v>94.6</v>
      </c>
      <c r="H18" s="49">
        <v>331</v>
      </c>
      <c r="I18" s="49">
        <v>350</v>
      </c>
      <c r="J18" s="49">
        <v>15500</v>
      </c>
      <c r="K18" s="49">
        <v>15170</v>
      </c>
      <c r="L18" s="49">
        <v>4869681</v>
      </c>
      <c r="M18" s="49">
        <v>321</v>
      </c>
      <c r="N18" s="48"/>
      <c r="O18" s="48"/>
      <c r="P18" s="48"/>
      <c r="Q18" s="48"/>
      <c r="R18" s="49">
        <v>2007</v>
      </c>
      <c r="S18" s="48"/>
      <c r="T18" s="50">
        <v>39721.95736111111</v>
      </c>
      <c r="U18" s="50">
        <v>39721.95736111111</v>
      </c>
    </row>
    <row r="19" spans="1:21" ht="12.75">
      <c r="A19" s="48" t="s">
        <v>304</v>
      </c>
      <c r="B19" s="49">
        <v>83</v>
      </c>
      <c r="C19" s="49">
        <v>85.5</v>
      </c>
      <c r="D19" s="49">
        <v>1458</v>
      </c>
      <c r="E19" s="49">
        <v>1705</v>
      </c>
      <c r="F19" s="49">
        <v>88</v>
      </c>
      <c r="G19" s="49">
        <v>93.4</v>
      </c>
      <c r="H19" s="49">
        <v>1440</v>
      </c>
      <c r="I19" s="49">
        <v>1542</v>
      </c>
      <c r="J19" s="49">
        <v>13000</v>
      </c>
      <c r="K19" s="49">
        <v>13338</v>
      </c>
      <c r="L19" s="49">
        <v>17472703</v>
      </c>
      <c r="M19" s="49">
        <v>1310</v>
      </c>
      <c r="N19" s="48"/>
      <c r="O19" s="48"/>
      <c r="P19" s="48"/>
      <c r="Q19" s="48"/>
      <c r="R19" s="49">
        <v>2007</v>
      </c>
      <c r="S19" s="48"/>
      <c r="T19" s="50">
        <v>39707.442974537036</v>
      </c>
      <c r="U19" s="50">
        <v>39707.442974537036</v>
      </c>
    </row>
    <row r="20" spans="1:21" ht="12.75">
      <c r="A20" s="48" t="s">
        <v>305</v>
      </c>
      <c r="B20" s="49">
        <v>83</v>
      </c>
      <c r="C20" s="49">
        <v>73.3</v>
      </c>
      <c r="D20" s="49">
        <v>1486</v>
      </c>
      <c r="E20" s="49">
        <v>2027</v>
      </c>
      <c r="F20" s="49">
        <v>88</v>
      </c>
      <c r="G20" s="49">
        <v>76.2</v>
      </c>
      <c r="H20" s="49">
        <v>1000</v>
      </c>
      <c r="I20" s="49">
        <v>1313</v>
      </c>
      <c r="J20" s="49">
        <v>13600</v>
      </c>
      <c r="K20" s="49">
        <v>14554</v>
      </c>
      <c r="L20" s="49">
        <v>14291660</v>
      </c>
      <c r="M20" s="49">
        <v>982</v>
      </c>
      <c r="N20" s="70" t="s">
        <v>421</v>
      </c>
      <c r="O20" s="48"/>
      <c r="P20" s="48"/>
      <c r="Q20" s="48"/>
      <c r="R20" s="49">
        <v>2007</v>
      </c>
      <c r="S20" s="48"/>
      <c r="T20" s="50">
        <v>39720.70359953704</v>
      </c>
      <c r="U20" s="50">
        <v>39720.70359953704</v>
      </c>
    </row>
    <row r="21" spans="1:21" ht="12.75">
      <c r="A21" s="48" t="s">
        <v>306</v>
      </c>
      <c r="B21" s="49">
        <v>87</v>
      </c>
      <c r="C21" s="49">
        <v>87.5</v>
      </c>
      <c r="D21" s="49">
        <v>3037</v>
      </c>
      <c r="E21" s="49">
        <v>3469</v>
      </c>
      <c r="F21" s="49">
        <v>89</v>
      </c>
      <c r="G21" s="49">
        <v>90.2</v>
      </c>
      <c r="H21" s="49">
        <v>2995</v>
      </c>
      <c r="I21" s="49">
        <v>3321</v>
      </c>
      <c r="J21" s="49">
        <v>18600</v>
      </c>
      <c r="K21" s="49">
        <v>17513</v>
      </c>
      <c r="L21" s="49">
        <v>46531692</v>
      </c>
      <c r="M21" s="49">
        <v>2657</v>
      </c>
      <c r="N21" s="49">
        <v>75</v>
      </c>
      <c r="O21" s="49">
        <v>80.8</v>
      </c>
      <c r="P21" s="49">
        <v>1771</v>
      </c>
      <c r="Q21" s="49">
        <v>2192</v>
      </c>
      <c r="R21" s="49">
        <v>2007</v>
      </c>
      <c r="S21" s="48"/>
      <c r="T21" s="50">
        <v>39714.351481481484</v>
      </c>
      <c r="U21" s="50">
        <v>39714.351481481484</v>
      </c>
    </row>
    <row r="22" spans="1:21" ht="12.75">
      <c r="A22" s="48" t="s">
        <v>307</v>
      </c>
      <c r="B22" s="49">
        <v>94</v>
      </c>
      <c r="C22" s="49">
        <v>88</v>
      </c>
      <c r="D22" s="49">
        <v>868</v>
      </c>
      <c r="E22" s="49">
        <v>986</v>
      </c>
      <c r="F22" s="49">
        <v>91</v>
      </c>
      <c r="G22" s="49">
        <v>88.7</v>
      </c>
      <c r="H22" s="49">
        <v>945</v>
      </c>
      <c r="I22" s="49">
        <v>1065</v>
      </c>
      <c r="J22" s="49">
        <v>16000</v>
      </c>
      <c r="K22" s="49">
        <v>15713</v>
      </c>
      <c r="L22" s="49">
        <v>13953199</v>
      </c>
      <c r="M22" s="49">
        <v>888</v>
      </c>
      <c r="N22" s="48"/>
      <c r="O22" s="48"/>
      <c r="P22" s="48"/>
      <c r="Q22" s="48"/>
      <c r="R22" s="49">
        <v>2007</v>
      </c>
      <c r="S22" s="48"/>
      <c r="T22" s="50">
        <v>39716.419699074075</v>
      </c>
      <c r="U22" s="50">
        <v>39716.419699074075</v>
      </c>
    </row>
    <row r="23" spans="1:21" ht="12.75">
      <c r="A23" s="48" t="s">
        <v>308</v>
      </c>
      <c r="B23" s="49">
        <v>91</v>
      </c>
      <c r="C23" s="49">
        <v>84.9</v>
      </c>
      <c r="D23" s="49">
        <v>434</v>
      </c>
      <c r="E23" s="49">
        <v>511</v>
      </c>
      <c r="F23" s="49">
        <v>94</v>
      </c>
      <c r="G23" s="49">
        <v>88.3</v>
      </c>
      <c r="H23" s="49">
        <v>460</v>
      </c>
      <c r="I23" s="49">
        <v>521</v>
      </c>
      <c r="J23" s="49">
        <v>11800</v>
      </c>
      <c r="K23" s="49">
        <v>11916</v>
      </c>
      <c r="L23" s="49">
        <v>5481572</v>
      </c>
      <c r="M23" s="49">
        <v>460</v>
      </c>
      <c r="N23" s="49">
        <v>68</v>
      </c>
      <c r="O23" s="49">
        <v>65.1</v>
      </c>
      <c r="P23" s="49">
        <v>203</v>
      </c>
      <c r="Q23" s="49">
        <v>312</v>
      </c>
      <c r="R23" s="49">
        <v>2007</v>
      </c>
      <c r="S23" s="48"/>
      <c r="T23" s="50">
        <v>39720.630740740744</v>
      </c>
      <c r="U23" s="50">
        <v>39720.630740740744</v>
      </c>
    </row>
    <row r="24" spans="1:21" ht="12.75">
      <c r="A24" s="48" t="s">
        <v>309</v>
      </c>
      <c r="B24" s="49">
        <v>93</v>
      </c>
      <c r="C24" s="49">
        <v>93.6</v>
      </c>
      <c r="D24" s="49">
        <v>5123</v>
      </c>
      <c r="E24" s="49">
        <v>5471</v>
      </c>
      <c r="F24" s="49">
        <v>90</v>
      </c>
      <c r="G24" s="49">
        <v>92.4</v>
      </c>
      <c r="H24" s="49">
        <v>4788</v>
      </c>
      <c r="I24" s="49">
        <v>5182</v>
      </c>
      <c r="J24" s="49">
        <v>13000</v>
      </c>
      <c r="K24" s="49">
        <v>13768</v>
      </c>
      <c r="L24" s="49">
        <v>55967090</v>
      </c>
      <c r="M24" s="49">
        <v>4065</v>
      </c>
      <c r="N24" s="49">
        <v>82</v>
      </c>
      <c r="O24" s="49">
        <v>84.3</v>
      </c>
      <c r="P24" s="49">
        <v>2688</v>
      </c>
      <c r="Q24" s="49">
        <v>3190</v>
      </c>
      <c r="R24" s="49">
        <v>2007</v>
      </c>
      <c r="S24" s="48"/>
      <c r="T24" s="50">
        <v>39717.33163194444</v>
      </c>
      <c r="U24" s="50">
        <v>39717.33163194444</v>
      </c>
    </row>
    <row r="25" spans="1:21" ht="12.75">
      <c r="A25" s="48" t="s">
        <v>310</v>
      </c>
      <c r="B25" s="49">
        <v>84</v>
      </c>
      <c r="C25" s="49">
        <v>89.1</v>
      </c>
      <c r="D25" s="49">
        <v>1683</v>
      </c>
      <c r="E25" s="49">
        <v>1888</v>
      </c>
      <c r="F25" s="49">
        <v>89</v>
      </c>
      <c r="G25" s="49">
        <v>92</v>
      </c>
      <c r="H25" s="49">
        <v>1688</v>
      </c>
      <c r="I25" s="49">
        <v>1835</v>
      </c>
      <c r="J25" s="49">
        <v>16892</v>
      </c>
      <c r="K25" s="49">
        <v>17528</v>
      </c>
      <c r="L25" s="49">
        <v>28588920</v>
      </c>
      <c r="M25" s="49">
        <v>1631</v>
      </c>
      <c r="N25" s="49">
        <v>60</v>
      </c>
      <c r="O25" s="49">
        <v>71.5</v>
      </c>
      <c r="P25" s="49">
        <v>311</v>
      </c>
      <c r="Q25" s="49">
        <v>435</v>
      </c>
      <c r="R25" s="49">
        <v>2007</v>
      </c>
      <c r="S25" s="48"/>
      <c r="T25" s="50">
        <v>39710.440775462965</v>
      </c>
      <c r="U25" s="50">
        <v>39710.440775462965</v>
      </c>
    </row>
    <row r="26" spans="1:21" ht="12.75">
      <c r="A26" s="48" t="s">
        <v>311</v>
      </c>
      <c r="B26" s="49">
        <v>90</v>
      </c>
      <c r="C26" s="49">
        <v>88.8</v>
      </c>
      <c r="D26" s="49">
        <v>2305</v>
      </c>
      <c r="E26" s="49">
        <v>2595</v>
      </c>
      <c r="F26" s="49">
        <v>88</v>
      </c>
      <c r="G26" s="49">
        <v>89.2</v>
      </c>
      <c r="H26" s="49">
        <v>2088</v>
      </c>
      <c r="I26" s="49">
        <v>2340</v>
      </c>
      <c r="J26" s="49">
        <v>12887</v>
      </c>
      <c r="K26" s="49">
        <v>14460</v>
      </c>
      <c r="L26" s="49">
        <v>26635896</v>
      </c>
      <c r="M26" s="49">
        <v>1842</v>
      </c>
      <c r="N26" s="48"/>
      <c r="O26" s="48"/>
      <c r="P26" s="48"/>
      <c r="Q26" s="48"/>
      <c r="R26" s="49">
        <v>2007</v>
      </c>
      <c r="S26" s="48"/>
      <c r="T26" s="50">
        <v>39722.428506944445</v>
      </c>
      <c r="U26" s="50">
        <v>39722.428506944445</v>
      </c>
    </row>
    <row r="27" spans="1:21" ht="12.75">
      <c r="A27" s="48" t="s">
        <v>335</v>
      </c>
      <c r="B27" s="49">
        <v>85</v>
      </c>
      <c r="C27" s="49">
        <v>65.9</v>
      </c>
      <c r="D27" s="49">
        <v>22572</v>
      </c>
      <c r="E27" s="49">
        <v>34243</v>
      </c>
      <c r="F27" s="49">
        <v>84</v>
      </c>
      <c r="G27" s="49">
        <v>82.1</v>
      </c>
      <c r="H27" s="49">
        <v>19135</v>
      </c>
      <c r="I27" s="49">
        <v>23316</v>
      </c>
      <c r="J27" s="49">
        <v>10600</v>
      </c>
      <c r="K27" s="49">
        <v>11148</v>
      </c>
      <c r="L27" s="49">
        <v>208031513</v>
      </c>
      <c r="M27" s="49">
        <v>18661</v>
      </c>
      <c r="N27" s="48"/>
      <c r="O27" s="48"/>
      <c r="P27" s="48"/>
      <c r="Q27" s="48"/>
      <c r="R27" s="49">
        <v>2007</v>
      </c>
      <c r="S27" s="48"/>
      <c r="T27" s="50">
        <v>39721.61273148148</v>
      </c>
      <c r="U27" s="50">
        <v>39721.61273148148</v>
      </c>
    </row>
    <row r="28" spans="1:21" ht="12.75">
      <c r="A28" s="48" t="s">
        <v>312</v>
      </c>
      <c r="B28" s="49">
        <v>82.5</v>
      </c>
      <c r="C28" s="49">
        <v>91.3</v>
      </c>
      <c r="D28" s="49">
        <v>179</v>
      </c>
      <c r="E28" s="49">
        <v>196</v>
      </c>
      <c r="F28" s="49">
        <v>91</v>
      </c>
      <c r="G28" s="49">
        <v>92.2</v>
      </c>
      <c r="H28" s="49">
        <v>212</v>
      </c>
      <c r="I28" s="49">
        <v>230</v>
      </c>
      <c r="J28" s="49">
        <v>14100</v>
      </c>
      <c r="K28" s="49">
        <v>17107</v>
      </c>
      <c r="L28" s="49">
        <v>3421409</v>
      </c>
      <c r="M28" s="49">
        <v>200</v>
      </c>
      <c r="N28" s="70" t="s">
        <v>421</v>
      </c>
      <c r="O28" s="48"/>
      <c r="P28" s="48"/>
      <c r="Q28" s="48"/>
      <c r="R28" s="49">
        <v>2007</v>
      </c>
      <c r="S28" s="48"/>
      <c r="T28" s="50">
        <v>39713.649930555555</v>
      </c>
      <c r="U28" s="50">
        <v>39713.649930555555</v>
      </c>
    </row>
    <row r="29" spans="1:21" ht="12.75">
      <c r="A29" s="48" t="s">
        <v>313</v>
      </c>
      <c r="B29" s="49">
        <v>86</v>
      </c>
      <c r="C29" s="49">
        <v>83.8</v>
      </c>
      <c r="D29" s="49">
        <v>2707</v>
      </c>
      <c r="E29" s="49">
        <v>3230</v>
      </c>
      <c r="F29" s="49">
        <v>90</v>
      </c>
      <c r="G29" s="49">
        <v>92.2</v>
      </c>
      <c r="H29" s="49">
        <v>3064</v>
      </c>
      <c r="I29" s="49">
        <v>3323</v>
      </c>
      <c r="J29" s="49">
        <v>13500</v>
      </c>
      <c r="K29" s="49">
        <v>13683</v>
      </c>
      <c r="L29" s="49">
        <v>40570270</v>
      </c>
      <c r="M29" s="49">
        <v>2965</v>
      </c>
      <c r="N29" s="48"/>
      <c r="O29" s="48"/>
      <c r="P29" s="48"/>
      <c r="Q29" s="48"/>
      <c r="R29" s="49">
        <v>2007</v>
      </c>
      <c r="S29" s="48"/>
      <c r="T29" s="50">
        <v>39702.3934375</v>
      </c>
      <c r="U29" s="50">
        <v>39702.3934375</v>
      </c>
    </row>
    <row r="30" spans="1:21" ht="12.75">
      <c r="A30" s="48" t="s">
        <v>314</v>
      </c>
      <c r="B30" s="49">
        <v>84</v>
      </c>
      <c r="C30" s="49">
        <v>86.2</v>
      </c>
      <c r="D30" s="49">
        <v>100</v>
      </c>
      <c r="E30" s="49">
        <v>116</v>
      </c>
      <c r="F30" s="49">
        <v>90</v>
      </c>
      <c r="G30" s="49">
        <v>90.3</v>
      </c>
      <c r="H30" s="49">
        <v>130</v>
      </c>
      <c r="I30" s="49">
        <v>144</v>
      </c>
      <c r="J30" s="49">
        <v>12100</v>
      </c>
      <c r="K30" s="49">
        <v>12042</v>
      </c>
      <c r="L30" s="49">
        <v>1541315</v>
      </c>
      <c r="M30" s="49">
        <v>128</v>
      </c>
      <c r="N30" s="70" t="s">
        <v>421</v>
      </c>
      <c r="O30" s="48"/>
      <c r="P30" s="48"/>
      <c r="Q30" s="48"/>
      <c r="R30" s="49">
        <v>2007</v>
      </c>
      <c r="S30" s="48"/>
      <c r="T30" s="50">
        <v>39722.43497685185</v>
      </c>
      <c r="U30" s="50">
        <v>39722.43497685185</v>
      </c>
    </row>
    <row r="31" spans="1:21" ht="12.75">
      <c r="A31" s="48" t="s">
        <v>315</v>
      </c>
      <c r="B31" s="49">
        <v>91</v>
      </c>
      <c r="C31" s="49">
        <v>91.2</v>
      </c>
      <c r="D31" s="49">
        <v>217</v>
      </c>
      <c r="E31" s="49">
        <v>238</v>
      </c>
      <c r="F31" s="49">
        <v>93</v>
      </c>
      <c r="G31" s="49">
        <v>97.6</v>
      </c>
      <c r="H31" s="49">
        <v>247</v>
      </c>
      <c r="I31" s="49">
        <v>253</v>
      </c>
      <c r="J31" s="49">
        <v>13440</v>
      </c>
      <c r="K31" s="49">
        <v>14301</v>
      </c>
      <c r="L31" s="49">
        <v>3046052</v>
      </c>
      <c r="M31" s="49">
        <v>213</v>
      </c>
      <c r="N31" s="49">
        <v>76</v>
      </c>
      <c r="O31" s="49">
        <v>74.4</v>
      </c>
      <c r="P31" s="49">
        <v>186</v>
      </c>
      <c r="Q31" s="49">
        <v>250</v>
      </c>
      <c r="R31" s="49">
        <v>2007</v>
      </c>
      <c r="S31" s="48"/>
      <c r="T31" s="50">
        <v>39714.40494212963</v>
      </c>
      <c r="U31" s="50">
        <v>39714.40494212963</v>
      </c>
    </row>
    <row r="32" spans="1:21" ht="12.75">
      <c r="A32" s="48" t="s">
        <v>316</v>
      </c>
      <c r="B32" s="49">
        <v>87</v>
      </c>
      <c r="C32" s="49">
        <v>88.1</v>
      </c>
      <c r="D32" s="49">
        <v>457</v>
      </c>
      <c r="E32" s="49">
        <v>519</v>
      </c>
      <c r="F32" s="49">
        <v>90</v>
      </c>
      <c r="G32" s="49">
        <v>90.1</v>
      </c>
      <c r="H32" s="49">
        <v>499</v>
      </c>
      <c r="I32" s="49">
        <v>554</v>
      </c>
      <c r="J32" s="49">
        <v>15800</v>
      </c>
      <c r="K32" s="49">
        <v>15903</v>
      </c>
      <c r="L32" s="49">
        <v>7935591</v>
      </c>
      <c r="M32" s="49">
        <v>499</v>
      </c>
      <c r="N32" s="49">
        <v>72</v>
      </c>
      <c r="O32" s="49">
        <v>85.5</v>
      </c>
      <c r="P32" s="49">
        <v>248</v>
      </c>
      <c r="Q32" s="49">
        <v>290</v>
      </c>
      <c r="R32" s="49">
        <v>2007</v>
      </c>
      <c r="S32" s="48"/>
      <c r="T32" s="50">
        <v>39717.53381944444</v>
      </c>
      <c r="U32" s="50">
        <v>39717.53381944444</v>
      </c>
    </row>
    <row r="33" spans="1:21" ht="12.75">
      <c r="A33" s="48" t="s">
        <v>317</v>
      </c>
      <c r="B33" s="49">
        <v>87</v>
      </c>
      <c r="C33" s="49">
        <v>88.6</v>
      </c>
      <c r="D33" s="49">
        <v>3232</v>
      </c>
      <c r="E33" s="49">
        <v>3646</v>
      </c>
      <c r="F33" s="49">
        <v>90</v>
      </c>
      <c r="G33" s="49">
        <v>88.7</v>
      </c>
      <c r="H33" s="49">
        <v>3155</v>
      </c>
      <c r="I33" s="49">
        <v>3558</v>
      </c>
      <c r="J33" s="49">
        <v>16100</v>
      </c>
      <c r="K33" s="49">
        <v>15698</v>
      </c>
      <c r="L33" s="49">
        <v>46433896</v>
      </c>
      <c r="M33" s="49">
        <v>2958</v>
      </c>
      <c r="N33" s="49">
        <v>68</v>
      </c>
      <c r="O33" s="49">
        <v>70.6</v>
      </c>
      <c r="P33" s="49">
        <v>2072</v>
      </c>
      <c r="Q33" s="49">
        <v>2933</v>
      </c>
      <c r="R33" s="49">
        <v>2007</v>
      </c>
      <c r="S33" s="48"/>
      <c r="T33" s="50">
        <v>39703.56068287037</v>
      </c>
      <c r="U33" s="50">
        <v>39703.56068287037</v>
      </c>
    </row>
    <row r="34" spans="1:21" ht="12.75">
      <c r="A34" s="48" t="s">
        <v>318</v>
      </c>
      <c r="B34" s="49">
        <v>85</v>
      </c>
      <c r="C34" s="49">
        <v>82.9</v>
      </c>
      <c r="D34" s="49">
        <v>252</v>
      </c>
      <c r="E34" s="49">
        <v>304</v>
      </c>
      <c r="F34" s="49">
        <v>92</v>
      </c>
      <c r="G34" s="49">
        <v>92.9</v>
      </c>
      <c r="H34" s="49">
        <v>274</v>
      </c>
      <c r="I34" s="49">
        <v>295</v>
      </c>
      <c r="J34" s="49">
        <v>14000</v>
      </c>
      <c r="K34" s="49">
        <v>13914</v>
      </c>
      <c r="L34" s="49">
        <v>3228107</v>
      </c>
      <c r="M34" s="49">
        <v>232</v>
      </c>
      <c r="N34" s="49">
        <v>65</v>
      </c>
      <c r="O34" s="49">
        <v>67.4</v>
      </c>
      <c r="P34" s="49">
        <v>153</v>
      </c>
      <c r="Q34" s="49">
        <v>227</v>
      </c>
      <c r="R34" s="49">
        <v>2007</v>
      </c>
      <c r="S34" s="48"/>
      <c r="T34" s="50">
        <v>39723.57402777778</v>
      </c>
      <c r="U34" s="50">
        <v>39723.57402777778</v>
      </c>
    </row>
    <row r="35" spans="1:21" ht="12.75">
      <c r="A35" s="48" t="s">
        <v>319</v>
      </c>
      <c r="B35" s="49">
        <v>82</v>
      </c>
      <c r="C35" s="49">
        <v>81.9</v>
      </c>
      <c r="D35" s="49">
        <v>587</v>
      </c>
      <c r="E35" s="49">
        <v>717</v>
      </c>
      <c r="F35" s="49">
        <v>87</v>
      </c>
      <c r="G35" s="49">
        <v>88.5</v>
      </c>
      <c r="H35" s="49">
        <v>453</v>
      </c>
      <c r="I35" s="49">
        <v>512</v>
      </c>
      <c r="J35" s="49">
        <v>14000</v>
      </c>
      <c r="K35" s="49">
        <v>15839</v>
      </c>
      <c r="L35" s="49">
        <v>7175062</v>
      </c>
      <c r="M35" s="49">
        <v>453</v>
      </c>
      <c r="N35" s="48"/>
      <c r="O35" s="48"/>
      <c r="P35" s="48"/>
      <c r="Q35" s="48"/>
      <c r="R35" s="49">
        <v>2007</v>
      </c>
      <c r="S35" s="48"/>
      <c r="T35" s="50">
        <v>39720.72219907407</v>
      </c>
      <c r="U35" s="50">
        <v>39720.72219907407</v>
      </c>
    </row>
    <row r="36" spans="1:21" ht="12.75">
      <c r="A36" s="48" t="s">
        <v>320</v>
      </c>
      <c r="B36" s="49">
        <v>60</v>
      </c>
      <c r="C36" s="49">
        <v>59.5</v>
      </c>
      <c r="D36" s="49">
        <v>48941</v>
      </c>
      <c r="E36" s="49">
        <v>82255</v>
      </c>
      <c r="F36" s="49">
        <v>81</v>
      </c>
      <c r="G36" s="49">
        <v>82</v>
      </c>
      <c r="H36" s="49">
        <v>32751</v>
      </c>
      <c r="I36" s="49">
        <v>39923</v>
      </c>
      <c r="J36" s="49">
        <v>15825</v>
      </c>
      <c r="K36" s="49">
        <v>17457</v>
      </c>
      <c r="L36" s="49">
        <v>569399710</v>
      </c>
      <c r="M36" s="49">
        <v>32617</v>
      </c>
      <c r="N36" s="48"/>
      <c r="O36" s="48"/>
      <c r="P36" s="48"/>
      <c r="Q36" s="48"/>
      <c r="R36" s="49">
        <v>2007</v>
      </c>
      <c r="S36" s="48"/>
      <c r="T36" s="50">
        <v>39708.67054398148</v>
      </c>
      <c r="U36" s="50">
        <v>39708.67054398148</v>
      </c>
    </row>
    <row r="37" spans="1:21" ht="12.75">
      <c r="A37" s="48" t="s">
        <v>321</v>
      </c>
      <c r="B37" s="49">
        <v>86</v>
      </c>
      <c r="C37" s="49">
        <v>87.2</v>
      </c>
      <c r="D37" s="49">
        <v>3154</v>
      </c>
      <c r="E37" s="49">
        <v>3618</v>
      </c>
      <c r="F37" s="49">
        <v>91</v>
      </c>
      <c r="G37" s="49">
        <v>92.4</v>
      </c>
      <c r="H37" s="49">
        <v>3079</v>
      </c>
      <c r="I37" s="49">
        <v>3331</v>
      </c>
      <c r="J37" s="49">
        <v>16670</v>
      </c>
      <c r="K37" s="49">
        <v>17451</v>
      </c>
      <c r="L37" s="49">
        <v>39595670</v>
      </c>
      <c r="M37" s="49">
        <v>2269</v>
      </c>
      <c r="N37" s="48"/>
      <c r="O37" s="48"/>
      <c r="P37" s="48"/>
      <c r="Q37" s="48"/>
      <c r="R37" s="49">
        <v>2007</v>
      </c>
      <c r="S37" s="48"/>
      <c r="T37" s="50">
        <v>39721.42269675926</v>
      </c>
      <c r="U37" s="50">
        <v>39721.42269675926</v>
      </c>
    </row>
    <row r="38" spans="1:21" ht="12.75">
      <c r="A38" s="48" t="s">
        <v>336</v>
      </c>
      <c r="B38" s="49">
        <v>75</v>
      </c>
      <c r="C38" s="49">
        <v>78.2</v>
      </c>
      <c r="D38" s="49">
        <v>406</v>
      </c>
      <c r="E38" s="49">
        <v>519</v>
      </c>
      <c r="F38" s="49">
        <v>89</v>
      </c>
      <c r="G38" s="49">
        <v>93.6</v>
      </c>
      <c r="H38" s="49">
        <v>570</v>
      </c>
      <c r="I38" s="49">
        <v>609</v>
      </c>
      <c r="J38" s="49">
        <v>12800</v>
      </c>
      <c r="K38" s="49">
        <v>13569</v>
      </c>
      <c r="L38" s="49">
        <v>7530867</v>
      </c>
      <c r="M38" s="49">
        <v>555</v>
      </c>
      <c r="N38" s="70" t="s">
        <v>421</v>
      </c>
      <c r="O38" s="48"/>
      <c r="P38" s="48"/>
      <c r="Q38" s="48"/>
      <c r="R38" s="49">
        <v>2007</v>
      </c>
      <c r="S38" s="48"/>
      <c r="T38" s="50">
        <v>39722.46178240741</v>
      </c>
      <c r="U38" s="50">
        <v>39722.46178240741</v>
      </c>
    </row>
    <row r="39" spans="1:21" ht="12.75">
      <c r="A39" s="48" t="s">
        <v>322</v>
      </c>
      <c r="B39" s="49">
        <v>90</v>
      </c>
      <c r="C39" s="49">
        <v>91.1</v>
      </c>
      <c r="D39" s="49">
        <v>1986</v>
      </c>
      <c r="E39" s="49">
        <v>2179</v>
      </c>
      <c r="F39" s="49">
        <v>90</v>
      </c>
      <c r="G39" s="49">
        <v>91.7</v>
      </c>
      <c r="H39" s="49">
        <v>1854</v>
      </c>
      <c r="I39" s="49">
        <v>2021</v>
      </c>
      <c r="J39" s="49">
        <v>12900</v>
      </c>
      <c r="K39" s="49">
        <v>13960</v>
      </c>
      <c r="L39" s="49">
        <v>24401712</v>
      </c>
      <c r="M39" s="49">
        <v>1748</v>
      </c>
      <c r="N39" s="48"/>
      <c r="O39" s="48"/>
      <c r="P39" s="48"/>
      <c r="Q39" s="48"/>
      <c r="R39" s="49">
        <v>2007</v>
      </c>
      <c r="S39" s="48"/>
      <c r="T39" s="50">
        <v>39702.83315972222</v>
      </c>
      <c r="U39" s="50">
        <v>39702.83315972222</v>
      </c>
    </row>
    <row r="40" spans="1:21" ht="12.75">
      <c r="A40" s="48" t="s">
        <v>337</v>
      </c>
      <c r="B40" s="49">
        <v>90</v>
      </c>
      <c r="C40" s="49">
        <v>83.9</v>
      </c>
      <c r="D40" s="49">
        <v>4375</v>
      </c>
      <c r="E40" s="49">
        <v>5214</v>
      </c>
      <c r="F40" s="49">
        <v>92</v>
      </c>
      <c r="G40" s="49">
        <v>91.2</v>
      </c>
      <c r="H40" s="49">
        <v>4481</v>
      </c>
      <c r="I40" s="49">
        <v>4913</v>
      </c>
      <c r="J40" s="49">
        <v>16250</v>
      </c>
      <c r="K40" s="49">
        <v>14901</v>
      </c>
      <c r="L40" s="49">
        <v>66773425</v>
      </c>
      <c r="M40" s="49">
        <v>4481</v>
      </c>
      <c r="N40" s="48"/>
      <c r="O40" s="48"/>
      <c r="P40" s="48"/>
      <c r="Q40" s="48"/>
      <c r="R40" s="49">
        <v>2007</v>
      </c>
      <c r="S40" s="48"/>
      <c r="T40" s="50">
        <v>39720.59394675926</v>
      </c>
      <c r="U40" s="50">
        <v>39720.59394675926</v>
      </c>
    </row>
    <row r="41" spans="1:21" ht="12.75">
      <c r="A41" s="48" t="s">
        <v>323</v>
      </c>
      <c r="B41" s="49">
        <v>85</v>
      </c>
      <c r="C41" s="49">
        <v>88.8</v>
      </c>
      <c r="D41" s="49">
        <v>1149</v>
      </c>
      <c r="E41" s="49">
        <v>1294</v>
      </c>
      <c r="F41" s="49">
        <v>90</v>
      </c>
      <c r="G41" s="49">
        <v>94.5</v>
      </c>
      <c r="H41" s="49">
        <v>1359</v>
      </c>
      <c r="I41" s="49">
        <v>1438</v>
      </c>
      <c r="J41" s="49">
        <v>6900</v>
      </c>
      <c r="K41" s="49">
        <v>7740</v>
      </c>
      <c r="L41" s="49">
        <v>5139460</v>
      </c>
      <c r="M41" s="49">
        <v>664</v>
      </c>
      <c r="N41" s="49">
        <v>72</v>
      </c>
      <c r="O41" s="49">
        <v>79</v>
      </c>
      <c r="P41" s="49">
        <v>343</v>
      </c>
      <c r="Q41" s="49">
        <v>434</v>
      </c>
      <c r="R41" s="49">
        <v>2007</v>
      </c>
      <c r="S41" s="48"/>
      <c r="T41" s="50">
        <v>39716.62519675926</v>
      </c>
      <c r="U41" s="50">
        <v>39716.62519675926</v>
      </c>
    </row>
    <row r="42" spans="1:21" ht="12.75">
      <c r="A42" s="48" t="s">
        <v>324</v>
      </c>
      <c r="B42" s="49">
        <v>87</v>
      </c>
      <c r="C42" s="49">
        <v>90.3</v>
      </c>
      <c r="D42" s="49">
        <v>334</v>
      </c>
      <c r="E42" s="49">
        <v>370</v>
      </c>
      <c r="F42" s="49">
        <v>91</v>
      </c>
      <c r="G42" s="49">
        <v>90.6</v>
      </c>
      <c r="H42" s="49">
        <v>327</v>
      </c>
      <c r="I42" s="49">
        <v>361</v>
      </c>
      <c r="J42" s="49">
        <v>13855</v>
      </c>
      <c r="K42" s="49">
        <v>13986</v>
      </c>
      <c r="L42" s="49">
        <v>4559516</v>
      </c>
      <c r="M42" s="49">
        <v>326</v>
      </c>
      <c r="N42" s="49">
        <v>72</v>
      </c>
      <c r="O42" s="49">
        <v>81.9</v>
      </c>
      <c r="P42" s="49">
        <v>194</v>
      </c>
      <c r="Q42" s="49">
        <v>237</v>
      </c>
      <c r="R42" s="49">
        <v>2007</v>
      </c>
      <c r="S42" s="48"/>
      <c r="T42" s="50">
        <v>39709.61517361111</v>
      </c>
      <c r="U42" s="50">
        <v>39709.61517361111</v>
      </c>
    </row>
    <row r="43" spans="1:21" ht="12.75">
      <c r="A43" s="48" t="s">
        <v>338</v>
      </c>
      <c r="B43" s="49">
        <v>88</v>
      </c>
      <c r="C43" s="49">
        <v>82.3</v>
      </c>
      <c r="D43" s="49">
        <v>2767</v>
      </c>
      <c r="E43" s="49">
        <v>3361</v>
      </c>
      <c r="F43" s="49">
        <v>92</v>
      </c>
      <c r="G43" s="49">
        <v>92.9</v>
      </c>
      <c r="H43" s="49">
        <v>2381</v>
      </c>
      <c r="I43" s="49">
        <v>2563</v>
      </c>
      <c r="J43" s="49">
        <v>12000</v>
      </c>
      <c r="K43" s="49">
        <v>12172</v>
      </c>
      <c r="L43" s="49">
        <v>26716842</v>
      </c>
      <c r="M43" s="49">
        <v>2195</v>
      </c>
      <c r="N43" s="48"/>
      <c r="O43" s="48"/>
      <c r="P43" s="48"/>
      <c r="Q43" s="48"/>
      <c r="R43" s="49">
        <v>2007</v>
      </c>
      <c r="S43" s="48"/>
      <c r="T43" s="50">
        <v>39717.39019675926</v>
      </c>
      <c r="U43" s="50">
        <v>39717.39019675926</v>
      </c>
    </row>
    <row r="44" spans="1:21" ht="12.75">
      <c r="A44" s="48" t="s">
        <v>325</v>
      </c>
      <c r="B44" s="49">
        <v>85</v>
      </c>
      <c r="C44" s="49">
        <v>89.6</v>
      </c>
      <c r="D44" s="49">
        <v>199</v>
      </c>
      <c r="E44" s="49">
        <v>222</v>
      </c>
      <c r="F44" s="49">
        <v>91</v>
      </c>
      <c r="G44" s="49">
        <v>92.6</v>
      </c>
      <c r="H44" s="49">
        <v>226</v>
      </c>
      <c r="I44" s="49">
        <v>244</v>
      </c>
      <c r="J44" s="49">
        <v>12300</v>
      </c>
      <c r="K44" s="49">
        <v>13193</v>
      </c>
      <c r="L44" s="49">
        <v>2981611</v>
      </c>
      <c r="M44" s="49">
        <v>226</v>
      </c>
      <c r="N44" s="49">
        <v>78</v>
      </c>
      <c r="O44" s="49">
        <v>75.3</v>
      </c>
      <c r="P44" s="49">
        <v>70</v>
      </c>
      <c r="Q44" s="49">
        <v>93</v>
      </c>
      <c r="R44" s="49">
        <v>2007</v>
      </c>
      <c r="S44" s="48"/>
      <c r="T44" s="50">
        <v>39713.43797453704</v>
      </c>
      <c r="U44" s="50">
        <v>39713.43797453704</v>
      </c>
    </row>
    <row r="45" spans="1:21" ht="12.75">
      <c r="A45" s="48" t="s">
        <v>326</v>
      </c>
      <c r="B45" s="49">
        <v>87</v>
      </c>
      <c r="C45" s="49">
        <v>91</v>
      </c>
      <c r="D45" s="49">
        <v>2173</v>
      </c>
      <c r="E45" s="49">
        <v>2388</v>
      </c>
      <c r="F45" s="49">
        <v>93</v>
      </c>
      <c r="G45" s="49">
        <v>92.8</v>
      </c>
      <c r="H45" s="49">
        <v>2105</v>
      </c>
      <c r="I45" s="49">
        <v>2268</v>
      </c>
      <c r="J45" s="49">
        <v>14100</v>
      </c>
      <c r="K45" s="49">
        <v>13272</v>
      </c>
      <c r="L45" s="49">
        <v>25707698</v>
      </c>
      <c r="M45" s="49">
        <v>1937</v>
      </c>
      <c r="N45" s="49">
        <v>75</v>
      </c>
      <c r="O45" s="49">
        <v>79.9</v>
      </c>
      <c r="P45" s="49">
        <v>1268</v>
      </c>
      <c r="Q45" s="49">
        <v>1586</v>
      </c>
      <c r="R45" s="49">
        <v>2007</v>
      </c>
      <c r="S45" s="48"/>
      <c r="T45" s="50">
        <v>39722.636921296296</v>
      </c>
      <c r="U45" s="50">
        <v>39722.636921296296</v>
      </c>
    </row>
    <row r="46" spans="1:21" ht="12.75">
      <c r="A46" s="48" t="s">
        <v>339</v>
      </c>
      <c r="B46" s="49">
        <v>82</v>
      </c>
      <c r="C46" s="49">
        <v>82.5</v>
      </c>
      <c r="D46" s="49">
        <v>5749</v>
      </c>
      <c r="E46" s="49">
        <v>6967</v>
      </c>
      <c r="F46" s="49">
        <v>90</v>
      </c>
      <c r="G46" s="49">
        <v>90.1</v>
      </c>
      <c r="H46" s="49">
        <v>6044</v>
      </c>
      <c r="I46" s="49">
        <v>6708</v>
      </c>
      <c r="J46" s="49">
        <v>14300</v>
      </c>
      <c r="K46" s="49">
        <v>14319</v>
      </c>
      <c r="L46" s="49">
        <v>85328118</v>
      </c>
      <c r="M46" s="49">
        <v>5959</v>
      </c>
      <c r="N46" s="70" t="s">
        <v>421</v>
      </c>
      <c r="O46" s="48"/>
      <c r="P46" s="48"/>
      <c r="Q46" s="48"/>
      <c r="R46" s="49">
        <v>2007</v>
      </c>
      <c r="S46" s="48"/>
      <c r="T46" s="50">
        <v>39722.791342592594</v>
      </c>
      <c r="U46" s="50">
        <v>39722.791342592594</v>
      </c>
    </row>
    <row r="47" spans="1:21" ht="12.75">
      <c r="A47" s="70" t="s">
        <v>405</v>
      </c>
      <c r="B47" s="49">
        <v>86</v>
      </c>
      <c r="C47" s="49">
        <v>85.7</v>
      </c>
      <c r="D47" s="49">
        <v>335</v>
      </c>
      <c r="E47" s="49">
        <v>391</v>
      </c>
      <c r="F47" s="49">
        <v>91</v>
      </c>
      <c r="G47" s="49">
        <v>92.9</v>
      </c>
      <c r="H47" s="49">
        <v>392</v>
      </c>
      <c r="I47" s="49">
        <v>422</v>
      </c>
      <c r="J47" s="49">
        <v>15600</v>
      </c>
      <c r="K47" s="49">
        <v>14457</v>
      </c>
      <c r="L47" s="49">
        <v>5667338</v>
      </c>
      <c r="M47" s="49">
        <v>392</v>
      </c>
      <c r="N47" s="70" t="s">
        <v>421</v>
      </c>
      <c r="O47" s="48"/>
      <c r="P47" s="48"/>
      <c r="Q47" s="48"/>
      <c r="R47" s="49"/>
      <c r="S47" s="48"/>
      <c r="T47" s="50"/>
      <c r="U47" s="50"/>
    </row>
    <row r="48" spans="1:21" ht="12.75">
      <c r="A48" s="48" t="s">
        <v>327</v>
      </c>
      <c r="B48" s="49">
        <v>85</v>
      </c>
      <c r="C48" s="49">
        <v>82.1</v>
      </c>
      <c r="D48" s="49">
        <v>1479</v>
      </c>
      <c r="E48" s="49">
        <v>1801</v>
      </c>
      <c r="F48" s="49">
        <v>92</v>
      </c>
      <c r="G48" s="49">
        <v>90.8</v>
      </c>
      <c r="H48" s="49">
        <v>1608</v>
      </c>
      <c r="I48" s="49">
        <v>1770</v>
      </c>
      <c r="J48" s="49">
        <v>14000</v>
      </c>
      <c r="K48" s="49">
        <v>13368</v>
      </c>
      <c r="L48" s="49">
        <v>21055109</v>
      </c>
      <c r="M48" s="49">
        <v>1575</v>
      </c>
      <c r="N48" s="49">
        <v>68</v>
      </c>
      <c r="O48" s="49">
        <v>64.9</v>
      </c>
      <c r="P48" s="49">
        <v>650</v>
      </c>
      <c r="Q48" s="49">
        <v>1001</v>
      </c>
      <c r="R48" s="49">
        <v>2007</v>
      </c>
      <c r="S48" s="48"/>
      <c r="T48" s="50">
        <v>39722.658842592595</v>
      </c>
      <c r="U48" s="50">
        <v>39722.658842592595</v>
      </c>
    </row>
    <row r="49" spans="1:21" ht="12.75">
      <c r="A49" s="48" t="s">
        <v>332</v>
      </c>
      <c r="B49" s="49">
        <v>70</v>
      </c>
      <c r="C49" s="49">
        <v>42.2</v>
      </c>
      <c r="D49" s="49">
        <v>87</v>
      </c>
      <c r="E49" s="49">
        <v>206</v>
      </c>
      <c r="F49" s="49">
        <v>75</v>
      </c>
      <c r="G49" s="49">
        <v>80.6</v>
      </c>
      <c r="H49" s="49">
        <v>29</v>
      </c>
      <c r="I49" s="49">
        <v>36</v>
      </c>
      <c r="J49" s="49">
        <v>10000</v>
      </c>
      <c r="K49" s="49">
        <v>13503</v>
      </c>
      <c r="L49" s="49">
        <v>391586</v>
      </c>
      <c r="M49" s="49">
        <v>29</v>
      </c>
      <c r="N49" s="48"/>
      <c r="O49" s="49">
        <v>15.8</v>
      </c>
      <c r="P49" s="49">
        <v>3</v>
      </c>
      <c r="Q49" s="49">
        <v>19</v>
      </c>
      <c r="R49" s="49">
        <v>2007</v>
      </c>
      <c r="S49" s="48"/>
      <c r="T49" s="50">
        <v>39721.50493055556</v>
      </c>
      <c r="U49" s="50">
        <v>39721.50493055556</v>
      </c>
    </row>
    <row r="50" spans="1:21" ht="12.75">
      <c r="A50" s="48" t="s">
        <v>328</v>
      </c>
      <c r="B50" s="49">
        <v>84</v>
      </c>
      <c r="C50" s="49">
        <v>92.6</v>
      </c>
      <c r="D50" s="49">
        <v>87</v>
      </c>
      <c r="E50" s="49">
        <v>94</v>
      </c>
      <c r="F50" s="49">
        <v>91</v>
      </c>
      <c r="G50" s="49">
        <v>99.1</v>
      </c>
      <c r="H50" s="49">
        <v>111</v>
      </c>
      <c r="I50" s="49">
        <v>112</v>
      </c>
      <c r="J50" s="49">
        <v>14200</v>
      </c>
      <c r="K50" s="49">
        <v>15502</v>
      </c>
      <c r="L50" s="49">
        <v>1720716</v>
      </c>
      <c r="M50" s="49">
        <v>111</v>
      </c>
      <c r="N50" s="49">
        <v>60</v>
      </c>
      <c r="O50" s="49">
        <v>53.5</v>
      </c>
      <c r="P50" s="49">
        <v>46</v>
      </c>
      <c r="Q50" s="49">
        <v>86</v>
      </c>
      <c r="R50" s="49">
        <v>2007</v>
      </c>
      <c r="S50" s="48"/>
      <c r="T50" s="50">
        <v>39703.38217592592</v>
      </c>
      <c r="U50" s="50">
        <v>39703.38217592592</v>
      </c>
    </row>
    <row r="51" spans="1:21" ht="12.75">
      <c r="A51" s="48" t="s">
        <v>329</v>
      </c>
      <c r="B51" s="49">
        <v>85.9</v>
      </c>
      <c r="C51" s="49">
        <v>85.6</v>
      </c>
      <c r="D51" s="49">
        <v>3469</v>
      </c>
      <c r="E51" s="49">
        <v>4052</v>
      </c>
      <c r="F51" s="49">
        <v>91.3</v>
      </c>
      <c r="G51" s="49">
        <v>91.5</v>
      </c>
      <c r="H51" s="49">
        <v>3467</v>
      </c>
      <c r="I51" s="49">
        <v>3788</v>
      </c>
      <c r="J51" s="49">
        <v>19300</v>
      </c>
      <c r="K51" s="49">
        <v>17928</v>
      </c>
      <c r="L51" s="49">
        <v>61690245</v>
      </c>
      <c r="M51" s="49">
        <v>3441</v>
      </c>
      <c r="N51" s="49">
        <v>65</v>
      </c>
      <c r="O51" s="49">
        <v>69.4</v>
      </c>
      <c r="P51" s="49">
        <v>1596</v>
      </c>
      <c r="Q51" s="49">
        <v>2300</v>
      </c>
      <c r="R51" s="49">
        <v>2007</v>
      </c>
      <c r="S51" s="48"/>
      <c r="T51" s="50">
        <v>39712.72721064815</v>
      </c>
      <c r="U51" s="50">
        <v>39712.72721064815</v>
      </c>
    </row>
    <row r="52" spans="1:21" ht="12.75">
      <c r="A52" s="48" t="s">
        <v>330</v>
      </c>
      <c r="B52" s="49">
        <v>88.7</v>
      </c>
      <c r="C52" s="49">
        <v>86.7</v>
      </c>
      <c r="D52" s="49">
        <v>2481</v>
      </c>
      <c r="E52" s="49">
        <v>2860</v>
      </c>
      <c r="F52" s="49">
        <v>93.8</v>
      </c>
      <c r="G52" s="49">
        <v>93.7</v>
      </c>
      <c r="H52" s="49">
        <v>3535</v>
      </c>
      <c r="I52" s="49">
        <v>3774</v>
      </c>
      <c r="J52" s="49">
        <v>14175</v>
      </c>
      <c r="K52" s="49">
        <v>14513</v>
      </c>
      <c r="L52" s="49">
        <v>50593953</v>
      </c>
      <c r="M52" s="49">
        <v>3486</v>
      </c>
      <c r="N52" s="49">
        <v>74</v>
      </c>
      <c r="O52" s="49">
        <v>71</v>
      </c>
      <c r="P52" s="49">
        <v>1441</v>
      </c>
      <c r="Q52" s="49">
        <v>2029</v>
      </c>
      <c r="R52" s="49">
        <v>2007</v>
      </c>
      <c r="S52" s="48"/>
      <c r="T52" s="50">
        <v>39717.48206018518</v>
      </c>
      <c r="U52" s="50">
        <v>39717.48206018518</v>
      </c>
    </row>
    <row r="53" spans="1:21" ht="12.75">
      <c r="A53" s="48" t="s">
        <v>340</v>
      </c>
      <c r="B53" s="49">
        <v>86</v>
      </c>
      <c r="C53" s="49">
        <v>86</v>
      </c>
      <c r="D53" s="49">
        <v>1093</v>
      </c>
      <c r="E53" s="49">
        <v>1271</v>
      </c>
      <c r="F53" s="49">
        <v>91</v>
      </c>
      <c r="G53" s="49">
        <v>94.6</v>
      </c>
      <c r="H53" s="49">
        <v>1096</v>
      </c>
      <c r="I53" s="49">
        <v>1158</v>
      </c>
      <c r="J53" s="49">
        <v>12500</v>
      </c>
      <c r="K53" s="49">
        <v>15392</v>
      </c>
      <c r="L53" s="49">
        <v>15407020</v>
      </c>
      <c r="M53" s="49">
        <v>1001</v>
      </c>
      <c r="N53" s="48"/>
      <c r="O53" s="48"/>
      <c r="P53" s="48"/>
      <c r="Q53" s="48"/>
      <c r="R53" s="49">
        <v>2007</v>
      </c>
      <c r="S53" s="48"/>
      <c r="T53" s="50">
        <v>39721.42680555556</v>
      </c>
      <c r="U53" s="50">
        <v>39721.42680555556</v>
      </c>
    </row>
    <row r="54" spans="1:21" ht="12.75">
      <c r="A54" s="48" t="s">
        <v>331</v>
      </c>
      <c r="B54" s="49">
        <v>84</v>
      </c>
      <c r="C54" s="49">
        <v>92.3</v>
      </c>
      <c r="D54" s="49">
        <v>12</v>
      </c>
      <c r="E54" s="49">
        <v>13</v>
      </c>
      <c r="F54" s="49">
        <v>90</v>
      </c>
      <c r="G54" s="49">
        <v>96.4</v>
      </c>
      <c r="H54" s="49">
        <v>27</v>
      </c>
      <c r="I54" s="49">
        <v>28</v>
      </c>
      <c r="J54" s="49">
        <v>14500</v>
      </c>
      <c r="K54" s="49">
        <v>14589</v>
      </c>
      <c r="L54" s="49">
        <v>379314</v>
      </c>
      <c r="M54" s="49">
        <v>26</v>
      </c>
      <c r="N54" s="49">
        <v>71</v>
      </c>
      <c r="O54" s="49">
        <v>58.8</v>
      </c>
      <c r="P54" s="49">
        <v>10</v>
      </c>
      <c r="Q54" s="49">
        <v>17</v>
      </c>
      <c r="R54" s="49">
        <v>2007</v>
      </c>
      <c r="S54" s="48"/>
      <c r="T54" s="50">
        <v>39708.459328703706</v>
      </c>
      <c r="U54" s="50">
        <v>39708.459328703706</v>
      </c>
    </row>
    <row r="55" spans="1:21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8"/>
      <c r="T55" s="50"/>
      <c r="U55" s="50"/>
    </row>
    <row r="56" spans="1:17" ht="12.75">
      <c r="A56" s="33" t="s">
        <v>255</v>
      </c>
      <c r="B56" s="31">
        <f aca="true" t="shared" si="0" ref="B56:Q56">SUM(B2:B55)</f>
        <v>4521.099999999999</v>
      </c>
      <c r="C56" s="31">
        <f t="shared" si="0"/>
        <v>4502.700000000001</v>
      </c>
      <c r="D56" s="31">
        <f t="shared" si="0"/>
        <v>153439</v>
      </c>
      <c r="E56" s="31">
        <f t="shared" si="0"/>
        <v>211765</v>
      </c>
      <c r="F56" s="31">
        <f t="shared" si="0"/>
        <v>4747.6</v>
      </c>
      <c r="G56" s="31">
        <f t="shared" si="0"/>
        <v>4820.2</v>
      </c>
      <c r="H56" s="31">
        <f t="shared" si="0"/>
        <v>133041</v>
      </c>
      <c r="I56" s="31">
        <f t="shared" si="0"/>
        <v>152574</v>
      </c>
      <c r="J56" s="31">
        <f t="shared" si="0"/>
        <v>749900</v>
      </c>
      <c r="K56" s="31">
        <f t="shared" si="0"/>
        <v>782433</v>
      </c>
      <c r="L56" s="31">
        <f t="shared" si="0"/>
        <v>1926238425</v>
      </c>
      <c r="M56" s="31">
        <f t="shared" si="0"/>
        <v>126830</v>
      </c>
      <c r="N56" s="31">
        <f t="shared" si="0"/>
        <v>1897.5</v>
      </c>
      <c r="O56" s="31">
        <f t="shared" si="0"/>
        <v>2028.3000000000002</v>
      </c>
      <c r="P56" s="31">
        <f t="shared" si="0"/>
        <v>18459</v>
      </c>
      <c r="Q56" s="31">
        <f t="shared" si="0"/>
        <v>25232</v>
      </c>
    </row>
    <row r="58" spans="1:21" ht="12.75">
      <c r="A58" s="52" t="s">
        <v>253</v>
      </c>
      <c r="B58" s="53">
        <f>AVERAGE(B2:B55)</f>
        <v>85.30377358490566</v>
      </c>
      <c r="C58" s="53">
        <f>AVERAGE(C2:C55)</f>
        <v>84.95660377358492</v>
      </c>
      <c r="D58" s="52">
        <f>SUM(D2:D55)</f>
        <v>153439</v>
      </c>
      <c r="E58" s="52">
        <f>SUM(E2:E55)</f>
        <v>211765</v>
      </c>
      <c r="F58" s="53">
        <f>AVERAGE(F2:F55)</f>
        <v>89.57735849056604</v>
      </c>
      <c r="G58" s="53">
        <f>AVERAGE(G2:G55)</f>
        <v>90.94716981132075</v>
      </c>
      <c r="H58" s="52">
        <f>SUM(H2:H55)</f>
        <v>133041</v>
      </c>
      <c r="I58" s="52">
        <f>SUM(I2:I55)</f>
        <v>152574</v>
      </c>
      <c r="J58" s="54">
        <f>AVERAGE(J2:J55)</f>
        <v>14149.056603773584</v>
      </c>
      <c r="K58" s="54">
        <f>AVERAGE(K2:K55)</f>
        <v>14762.88679245283</v>
      </c>
      <c r="L58" s="52">
        <f>SUM(L2:L55)</f>
        <v>1926238425</v>
      </c>
      <c r="M58" s="52">
        <f>SUM(M2:M55)</f>
        <v>126830</v>
      </c>
      <c r="N58" s="53">
        <f>AVERAGE(N2:N55)</f>
        <v>67.76785714285714</v>
      </c>
      <c r="O58" s="53">
        <f>AVERAGE(O2:O55)</f>
        <v>69.94137931034483</v>
      </c>
      <c r="P58" s="52">
        <f>SUM(P2:P55)</f>
        <v>18459</v>
      </c>
      <c r="Q58" s="52">
        <f>SUM(Q2:Q55)</f>
        <v>25232</v>
      </c>
      <c r="R58" s="55"/>
      <c r="S58" s="55"/>
      <c r="T58" s="49"/>
      <c r="U58" s="49"/>
    </row>
  </sheetData>
  <conditionalFormatting sqref="B55:Q55">
    <cfRule type="cellIs" priority="1" dxfId="0" operator="equal" stopIfTrue="1">
      <formula>0</formula>
    </cfRule>
  </conditionalFormatting>
  <conditionalFormatting sqref="B2:Q54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59" r:id="rId1"/>
  <colBreaks count="1" manualBreakCount="1">
    <brk id="9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A56"/>
  <sheetViews>
    <sheetView workbookViewId="0" topLeftCell="A1">
      <pane ySplit="1" topLeftCell="BM13" activePane="bottomLeft" state="frozen"/>
      <selection pane="topLeft" activeCell="A1" sqref="A1"/>
      <selection pane="bottomLeft" activeCell="AD54" sqref="AD54"/>
    </sheetView>
  </sheetViews>
  <sheetFormatPr defaultColWidth="9.140625" defaultRowHeight="12.75"/>
  <cols>
    <col min="1" max="1" width="5.7109375" style="0" bestFit="1" customWidth="1"/>
    <col min="2" max="2" width="12.7109375" style="0" customWidth="1"/>
    <col min="3" max="3" width="14.8515625" style="0" customWidth="1"/>
    <col min="4" max="4" width="14.28125" style="0" customWidth="1"/>
    <col min="5" max="5" width="14.140625" style="0" customWidth="1"/>
    <col min="6" max="6" width="14.00390625" style="0" customWidth="1"/>
    <col min="7" max="8" width="12.421875" style="0" customWidth="1"/>
    <col min="9" max="9" width="14.28125" style="0" customWidth="1"/>
    <col min="10" max="10" width="14.7109375" style="0" customWidth="1"/>
    <col min="11" max="11" width="12.8515625" style="0" customWidth="1"/>
    <col min="12" max="12" width="13.57421875" style="0" customWidth="1"/>
    <col min="13" max="13" width="14.421875" style="0" customWidth="1"/>
    <col min="14" max="14" width="13.140625" style="0" customWidth="1"/>
    <col min="15" max="15" width="14.28125" style="0" customWidth="1"/>
    <col min="16" max="17" width="14.8515625" style="0" customWidth="1"/>
    <col min="18" max="18" width="15.00390625" style="0" customWidth="1"/>
    <col min="19" max="19" width="16.00390625" style="0" customWidth="1"/>
    <col min="20" max="20" width="14.421875" style="0" customWidth="1"/>
    <col min="21" max="21" width="14.140625" style="0" customWidth="1"/>
    <col min="22" max="22" width="14.8515625" style="0" customWidth="1"/>
    <col min="23" max="24" width="14.140625" style="0" customWidth="1"/>
    <col min="25" max="25" width="14.28125" style="0" customWidth="1"/>
    <col min="26" max="26" width="11.421875" style="0" customWidth="1"/>
    <col min="27" max="27" width="16.28125" style="0" customWidth="1"/>
    <col min="28" max="28" width="14.57421875" style="0" customWidth="1"/>
    <col min="29" max="29" width="15.00390625" style="0" customWidth="1"/>
    <col min="30" max="31" width="14.57421875" style="0" customWidth="1"/>
    <col min="32" max="32" width="13.140625" style="0" customWidth="1"/>
    <col min="33" max="33" width="17.00390625" style="0" customWidth="1"/>
    <col min="34" max="34" width="14.421875" style="0" customWidth="1"/>
    <col min="35" max="35" width="15.57421875" style="0" customWidth="1"/>
    <col min="36" max="36" width="15.421875" style="0" customWidth="1"/>
    <col min="37" max="37" width="13.8515625" style="0" customWidth="1"/>
    <col min="38" max="38" width="12.57421875" style="0" customWidth="1"/>
    <col min="39" max="39" width="13.421875" style="0" customWidth="1"/>
    <col min="40" max="40" width="13.57421875" style="0" customWidth="1"/>
    <col min="41" max="41" width="14.140625" style="0" customWidth="1"/>
    <col min="42" max="42" width="14.28125" style="0" customWidth="1"/>
    <col min="43" max="43" width="16.140625" style="0" customWidth="1"/>
    <col min="44" max="44" width="14.8515625" style="0" customWidth="1"/>
    <col min="45" max="45" width="12.140625" style="0" customWidth="1"/>
    <col min="46" max="46" width="14.00390625" style="0" customWidth="1"/>
    <col min="47" max="47" width="13.57421875" style="0" customWidth="1"/>
    <col min="48" max="48" width="14.00390625" style="0" customWidth="1"/>
    <col min="49" max="49" width="12.7109375" style="0" customWidth="1"/>
    <col min="50" max="50" width="9.57421875" style="0" bestFit="1" customWidth="1"/>
    <col min="52" max="52" width="12.421875" style="0" bestFit="1" customWidth="1"/>
    <col min="53" max="53" width="11.00390625" style="0" bestFit="1" customWidth="1"/>
  </cols>
  <sheetData>
    <row r="1" spans="1:49" s="61" customFormat="1" ht="94.5" customHeight="1">
      <c r="A1" s="59" t="s">
        <v>231</v>
      </c>
      <c r="B1" s="59" t="s">
        <v>466</v>
      </c>
      <c r="C1" s="59" t="s">
        <v>93</v>
      </c>
      <c r="D1" s="59" t="s">
        <v>94</v>
      </c>
      <c r="E1" s="59" t="s">
        <v>95</v>
      </c>
      <c r="F1" s="59" t="s">
        <v>96</v>
      </c>
      <c r="G1" s="59" t="s">
        <v>97</v>
      </c>
      <c r="H1" s="59" t="s">
        <v>177</v>
      </c>
      <c r="I1" s="59" t="s">
        <v>98</v>
      </c>
      <c r="J1" s="59" t="s">
        <v>99</v>
      </c>
      <c r="K1" s="59" t="s">
        <v>100</v>
      </c>
      <c r="L1" s="59" t="s">
        <v>101</v>
      </c>
      <c r="M1" s="59" t="s">
        <v>102</v>
      </c>
      <c r="N1" s="59" t="s">
        <v>103</v>
      </c>
      <c r="O1" s="59" t="s">
        <v>104</v>
      </c>
      <c r="P1" s="59" t="s">
        <v>105</v>
      </c>
      <c r="Q1" s="59" t="s">
        <v>266</v>
      </c>
      <c r="R1" s="59" t="s">
        <v>106</v>
      </c>
      <c r="S1" s="59" t="s">
        <v>107</v>
      </c>
      <c r="T1" s="59" t="s">
        <v>269</v>
      </c>
      <c r="U1" s="59" t="s">
        <v>108</v>
      </c>
      <c r="V1" s="59" t="s">
        <v>109</v>
      </c>
      <c r="W1" s="59" t="s">
        <v>123</v>
      </c>
      <c r="X1" s="59" t="s">
        <v>178</v>
      </c>
      <c r="Y1" s="59" t="s">
        <v>179</v>
      </c>
      <c r="Z1" s="59" t="s">
        <v>62</v>
      </c>
      <c r="AA1" s="59" t="s">
        <v>76</v>
      </c>
      <c r="AB1" s="59" t="s">
        <v>77</v>
      </c>
      <c r="AC1" s="59" t="s">
        <v>65</v>
      </c>
      <c r="AD1" s="59" t="s">
        <v>78</v>
      </c>
      <c r="AE1" s="59" t="s">
        <v>407</v>
      </c>
      <c r="AF1" s="59" t="s">
        <v>408</v>
      </c>
      <c r="AG1" s="59" t="s">
        <v>409</v>
      </c>
      <c r="AH1" s="59" t="s">
        <v>410</v>
      </c>
      <c r="AI1" s="59" t="s">
        <v>411</v>
      </c>
      <c r="AJ1" s="59" t="s">
        <v>412</v>
      </c>
      <c r="AK1" s="59" t="s">
        <v>413</v>
      </c>
      <c r="AL1" s="59" t="s">
        <v>180</v>
      </c>
      <c r="AM1" s="59" t="s">
        <v>181</v>
      </c>
      <c r="AN1" s="59" t="s">
        <v>182</v>
      </c>
      <c r="AO1" s="59" t="s">
        <v>183</v>
      </c>
      <c r="AP1" s="59" t="s">
        <v>184</v>
      </c>
      <c r="AQ1" s="59" t="s">
        <v>185</v>
      </c>
      <c r="AR1" s="59" t="s">
        <v>186</v>
      </c>
      <c r="AS1" s="59" t="s">
        <v>188</v>
      </c>
      <c r="AT1" s="59" t="s">
        <v>189</v>
      </c>
      <c r="AU1" s="59" t="s">
        <v>190</v>
      </c>
      <c r="AV1" s="59" t="s">
        <v>191</v>
      </c>
      <c r="AW1" s="59" t="s">
        <v>192</v>
      </c>
    </row>
    <row r="2" spans="1:53" ht="12.75">
      <c r="A2" s="48" t="s">
        <v>289</v>
      </c>
      <c r="B2" s="49">
        <v>73.9</v>
      </c>
      <c r="C2" s="49">
        <v>17</v>
      </c>
      <c r="D2" s="49">
        <v>23</v>
      </c>
      <c r="E2" s="49">
        <v>75</v>
      </c>
      <c r="F2" s="49">
        <v>12</v>
      </c>
      <c r="G2" s="49">
        <v>16</v>
      </c>
      <c r="H2" s="49">
        <v>60</v>
      </c>
      <c r="I2" s="49">
        <v>6</v>
      </c>
      <c r="J2" s="49">
        <v>10</v>
      </c>
      <c r="K2" s="49">
        <v>77.8</v>
      </c>
      <c r="L2" s="49">
        <v>21</v>
      </c>
      <c r="M2" s="49">
        <v>27</v>
      </c>
      <c r="N2" s="49">
        <v>96</v>
      </c>
      <c r="O2" s="49">
        <v>24</v>
      </c>
      <c r="P2" s="49">
        <v>25</v>
      </c>
      <c r="Q2" s="49">
        <v>75</v>
      </c>
      <c r="R2" s="49">
        <v>9</v>
      </c>
      <c r="S2" s="49">
        <v>12</v>
      </c>
      <c r="T2" s="49">
        <v>85.7</v>
      </c>
      <c r="U2" s="49">
        <v>12</v>
      </c>
      <c r="V2" s="49">
        <v>14</v>
      </c>
      <c r="W2" s="49">
        <v>85.3</v>
      </c>
      <c r="X2" s="49">
        <v>29</v>
      </c>
      <c r="Y2" s="49">
        <v>34</v>
      </c>
      <c r="Z2" s="49">
        <v>24279</v>
      </c>
      <c r="AA2" s="49">
        <v>582707</v>
      </c>
      <c r="AB2" s="49">
        <v>24</v>
      </c>
      <c r="AC2" s="49">
        <v>15402</v>
      </c>
      <c r="AD2" s="49">
        <v>138615</v>
      </c>
      <c r="AE2" s="49">
        <v>9</v>
      </c>
      <c r="AF2" s="49">
        <v>18664</v>
      </c>
      <c r="AG2" s="49">
        <v>223969</v>
      </c>
      <c r="AH2" s="49">
        <v>12</v>
      </c>
      <c r="AI2" s="49">
        <v>13737</v>
      </c>
      <c r="AJ2" s="49">
        <v>398364</v>
      </c>
      <c r="AK2" s="49">
        <v>29</v>
      </c>
      <c r="AL2" s="49">
        <v>63.2</v>
      </c>
      <c r="AM2" s="49">
        <v>12</v>
      </c>
      <c r="AN2" s="49">
        <v>19</v>
      </c>
      <c r="AO2" s="49">
        <v>41.7</v>
      </c>
      <c r="AP2" s="49">
        <v>5</v>
      </c>
      <c r="AQ2" s="49">
        <v>12</v>
      </c>
      <c r="AR2" s="49">
        <v>61.5</v>
      </c>
      <c r="AS2" s="49">
        <v>8</v>
      </c>
      <c r="AT2" s="49">
        <v>13</v>
      </c>
      <c r="AU2" s="49">
        <v>67.9</v>
      </c>
      <c r="AV2" s="49">
        <v>19</v>
      </c>
      <c r="AW2" s="49">
        <v>28</v>
      </c>
      <c r="AX2" s="49">
        <v>2007</v>
      </c>
      <c r="AY2" s="48"/>
      <c r="AZ2" s="50">
        <v>39715.77609953703</v>
      </c>
      <c r="BA2" s="50">
        <v>39715.77609953703</v>
      </c>
    </row>
    <row r="3" spans="1:53" ht="12.75">
      <c r="A3" s="48" t="s">
        <v>290</v>
      </c>
      <c r="B3" s="49">
        <v>77.6</v>
      </c>
      <c r="C3" s="49">
        <v>38</v>
      </c>
      <c r="D3" s="49">
        <v>49</v>
      </c>
      <c r="E3" s="49">
        <v>73.9</v>
      </c>
      <c r="F3" s="49">
        <v>17</v>
      </c>
      <c r="G3" s="49">
        <v>23</v>
      </c>
      <c r="H3" s="49">
        <v>70.3</v>
      </c>
      <c r="I3" s="49">
        <v>104</v>
      </c>
      <c r="J3" s="49">
        <v>148</v>
      </c>
      <c r="K3" s="49">
        <v>40</v>
      </c>
      <c r="L3" s="49">
        <v>4</v>
      </c>
      <c r="M3" s="49">
        <v>10</v>
      </c>
      <c r="N3" s="49">
        <v>88.2</v>
      </c>
      <c r="O3" s="49">
        <v>45</v>
      </c>
      <c r="P3" s="49">
        <v>51</v>
      </c>
      <c r="Q3" s="49">
        <v>80</v>
      </c>
      <c r="R3" s="49">
        <v>16</v>
      </c>
      <c r="S3" s="49">
        <v>20</v>
      </c>
      <c r="T3" s="49">
        <v>91.9</v>
      </c>
      <c r="U3" s="49">
        <v>114</v>
      </c>
      <c r="V3" s="49">
        <v>124</v>
      </c>
      <c r="W3" s="49">
        <v>70</v>
      </c>
      <c r="X3" s="49">
        <v>7</v>
      </c>
      <c r="Y3" s="49">
        <v>10</v>
      </c>
      <c r="Z3" s="49">
        <v>14814</v>
      </c>
      <c r="AA3" s="49">
        <v>666647</v>
      </c>
      <c r="AB3" s="49">
        <v>45</v>
      </c>
      <c r="AC3" s="49">
        <v>13467</v>
      </c>
      <c r="AD3" s="49">
        <v>215466</v>
      </c>
      <c r="AE3" s="49">
        <v>16</v>
      </c>
      <c r="AF3" s="49">
        <v>14554</v>
      </c>
      <c r="AG3" s="49">
        <v>1659179</v>
      </c>
      <c r="AH3" s="49">
        <v>114</v>
      </c>
      <c r="AI3" s="49">
        <v>11482</v>
      </c>
      <c r="AJ3" s="49">
        <v>80372</v>
      </c>
      <c r="AK3" s="49">
        <v>7</v>
      </c>
      <c r="AL3" s="49">
        <v>57.1</v>
      </c>
      <c r="AM3" s="49">
        <v>24</v>
      </c>
      <c r="AN3" s="49">
        <v>42</v>
      </c>
      <c r="AO3" s="49">
        <v>47.6</v>
      </c>
      <c r="AP3" s="49">
        <v>10</v>
      </c>
      <c r="AQ3" s="49">
        <v>21</v>
      </c>
      <c r="AR3" s="49">
        <v>46.3</v>
      </c>
      <c r="AS3" s="49">
        <v>57</v>
      </c>
      <c r="AT3" s="49">
        <v>123</v>
      </c>
      <c r="AU3" s="49">
        <v>25</v>
      </c>
      <c r="AV3" s="49">
        <v>2</v>
      </c>
      <c r="AW3" s="49">
        <v>8</v>
      </c>
      <c r="AX3" s="49">
        <v>2007</v>
      </c>
      <c r="AY3" s="48"/>
      <c r="AZ3" s="50">
        <v>39710.481469907405</v>
      </c>
      <c r="BA3" s="50">
        <v>39710.481469907405</v>
      </c>
    </row>
    <row r="4" spans="1:53" ht="12.75">
      <c r="A4" s="48" t="s">
        <v>291</v>
      </c>
      <c r="B4" s="49">
        <v>96</v>
      </c>
      <c r="C4" s="49">
        <v>24</v>
      </c>
      <c r="D4" s="49">
        <v>25</v>
      </c>
      <c r="E4" s="49">
        <v>100</v>
      </c>
      <c r="F4" s="49">
        <v>7</v>
      </c>
      <c r="G4" s="49">
        <v>7</v>
      </c>
      <c r="H4" s="49">
        <v>100</v>
      </c>
      <c r="I4" s="49">
        <v>7</v>
      </c>
      <c r="J4" s="49">
        <v>7</v>
      </c>
      <c r="K4" s="49">
        <v>100</v>
      </c>
      <c r="L4" s="49">
        <v>7</v>
      </c>
      <c r="M4" s="49">
        <v>7</v>
      </c>
      <c r="N4" s="49">
        <v>100</v>
      </c>
      <c r="O4" s="49">
        <v>14</v>
      </c>
      <c r="P4" s="49">
        <v>14</v>
      </c>
      <c r="Q4" s="49">
        <v>100</v>
      </c>
      <c r="R4" s="49">
        <v>2</v>
      </c>
      <c r="S4" s="49">
        <v>2</v>
      </c>
      <c r="T4" s="49">
        <v>100</v>
      </c>
      <c r="U4" s="49">
        <v>4</v>
      </c>
      <c r="V4" s="49">
        <v>4</v>
      </c>
      <c r="W4" s="49">
        <v>88.9</v>
      </c>
      <c r="X4" s="49">
        <v>8</v>
      </c>
      <c r="Y4" s="49">
        <v>9</v>
      </c>
      <c r="Z4" s="49">
        <v>15664</v>
      </c>
      <c r="AA4" s="49">
        <v>172302</v>
      </c>
      <c r="AB4" s="49">
        <v>11</v>
      </c>
      <c r="AC4" s="49">
        <v>20773</v>
      </c>
      <c r="AD4" s="49">
        <v>41545</v>
      </c>
      <c r="AE4" s="49">
        <v>2</v>
      </c>
      <c r="AF4" s="49">
        <v>20013</v>
      </c>
      <c r="AG4" s="49">
        <v>60039</v>
      </c>
      <c r="AH4" s="49">
        <v>3</v>
      </c>
      <c r="AI4" s="49">
        <v>11783</v>
      </c>
      <c r="AJ4" s="49">
        <v>94260</v>
      </c>
      <c r="AK4" s="49">
        <v>8</v>
      </c>
      <c r="AL4" s="49">
        <v>79.2</v>
      </c>
      <c r="AM4" s="49">
        <v>19</v>
      </c>
      <c r="AN4" s="49">
        <v>24</v>
      </c>
      <c r="AO4" s="49">
        <v>71.4</v>
      </c>
      <c r="AP4" s="49">
        <v>5</v>
      </c>
      <c r="AQ4" s="49">
        <v>7</v>
      </c>
      <c r="AR4" s="49">
        <v>83.3</v>
      </c>
      <c r="AS4" s="49">
        <v>5</v>
      </c>
      <c r="AT4" s="49">
        <v>6</v>
      </c>
      <c r="AU4" s="49">
        <v>100</v>
      </c>
      <c r="AV4" s="49">
        <v>5</v>
      </c>
      <c r="AW4" s="49">
        <v>5</v>
      </c>
      <c r="AX4" s="49">
        <v>2007</v>
      </c>
      <c r="AY4" s="48"/>
      <c r="AZ4" s="50">
        <v>39717.63898148148</v>
      </c>
      <c r="BA4" s="50">
        <v>39717.63898148148</v>
      </c>
    </row>
    <row r="5" spans="1:53" ht="12.75">
      <c r="A5" s="48" t="s">
        <v>292</v>
      </c>
      <c r="B5" s="49">
        <v>88.3</v>
      </c>
      <c r="C5" s="49">
        <v>128</v>
      </c>
      <c r="D5" s="49">
        <v>145</v>
      </c>
      <c r="E5" s="49">
        <v>72.7</v>
      </c>
      <c r="F5" s="49">
        <v>24</v>
      </c>
      <c r="G5" s="49">
        <v>33</v>
      </c>
      <c r="H5" s="49">
        <v>84.2</v>
      </c>
      <c r="I5" s="49">
        <v>288</v>
      </c>
      <c r="J5" s="49">
        <v>342</v>
      </c>
      <c r="K5" s="49">
        <v>79.5</v>
      </c>
      <c r="L5" s="49">
        <v>31</v>
      </c>
      <c r="M5" s="49">
        <v>39</v>
      </c>
      <c r="N5" s="49">
        <v>93.9</v>
      </c>
      <c r="O5" s="49">
        <v>93</v>
      </c>
      <c r="P5" s="49">
        <v>99</v>
      </c>
      <c r="Q5" s="49">
        <v>100</v>
      </c>
      <c r="R5" s="49">
        <v>22</v>
      </c>
      <c r="S5" s="49">
        <v>22</v>
      </c>
      <c r="T5" s="49">
        <v>93.7</v>
      </c>
      <c r="U5" s="49">
        <v>179</v>
      </c>
      <c r="V5" s="49">
        <v>191</v>
      </c>
      <c r="W5" s="49">
        <v>86.7</v>
      </c>
      <c r="X5" s="49">
        <v>65</v>
      </c>
      <c r="Y5" s="49">
        <v>75</v>
      </c>
      <c r="Z5" s="49">
        <v>16618</v>
      </c>
      <c r="AA5" s="49">
        <v>1312830</v>
      </c>
      <c r="AB5" s="49">
        <v>79</v>
      </c>
      <c r="AC5" s="49">
        <v>14676</v>
      </c>
      <c r="AD5" s="49">
        <v>293518</v>
      </c>
      <c r="AE5" s="49">
        <v>20</v>
      </c>
      <c r="AF5" s="49">
        <v>14292</v>
      </c>
      <c r="AG5" s="49">
        <v>2329522</v>
      </c>
      <c r="AH5" s="49">
        <v>163</v>
      </c>
      <c r="AI5" s="49">
        <v>11055</v>
      </c>
      <c r="AJ5" s="49">
        <v>674376</v>
      </c>
      <c r="AK5" s="49">
        <v>61</v>
      </c>
      <c r="AL5" s="49">
        <v>86.4</v>
      </c>
      <c r="AM5" s="49">
        <v>51</v>
      </c>
      <c r="AN5" s="49">
        <v>59</v>
      </c>
      <c r="AO5" s="49">
        <v>63.6</v>
      </c>
      <c r="AP5" s="49">
        <v>7</v>
      </c>
      <c r="AQ5" s="49">
        <v>11</v>
      </c>
      <c r="AR5" s="49">
        <v>76.7</v>
      </c>
      <c r="AS5" s="49">
        <v>69</v>
      </c>
      <c r="AT5" s="49">
        <v>90</v>
      </c>
      <c r="AU5" s="49">
        <v>57.6</v>
      </c>
      <c r="AV5" s="49">
        <v>19</v>
      </c>
      <c r="AW5" s="49">
        <v>33</v>
      </c>
      <c r="AX5" s="49">
        <v>2007</v>
      </c>
      <c r="AY5" s="48"/>
      <c r="AZ5" s="50">
        <v>39715.773368055554</v>
      </c>
      <c r="BA5" s="50">
        <v>39715.773368055554</v>
      </c>
    </row>
    <row r="6" spans="1:53" ht="12.75">
      <c r="A6" s="48" t="s">
        <v>293</v>
      </c>
      <c r="B6" s="49">
        <v>82.3</v>
      </c>
      <c r="C6" s="49">
        <v>813</v>
      </c>
      <c r="D6" s="49">
        <v>988</v>
      </c>
      <c r="E6" s="49">
        <v>80.1</v>
      </c>
      <c r="F6" s="49">
        <v>363</v>
      </c>
      <c r="G6" s="49">
        <v>453</v>
      </c>
      <c r="H6" s="49">
        <v>75.9</v>
      </c>
      <c r="I6" s="49">
        <v>1316</v>
      </c>
      <c r="J6" s="49">
        <v>1734</v>
      </c>
      <c r="K6" s="49">
        <v>77.7</v>
      </c>
      <c r="L6" s="49">
        <v>73</v>
      </c>
      <c r="M6" s="49">
        <v>94</v>
      </c>
      <c r="N6" s="49">
        <v>84.5</v>
      </c>
      <c r="O6" s="49">
        <v>623</v>
      </c>
      <c r="P6" s="49">
        <v>737</v>
      </c>
      <c r="Q6" s="49">
        <v>84.8</v>
      </c>
      <c r="R6" s="49">
        <v>330</v>
      </c>
      <c r="S6" s="49">
        <v>389</v>
      </c>
      <c r="T6" s="49">
        <v>86.3</v>
      </c>
      <c r="U6" s="49">
        <v>1118</v>
      </c>
      <c r="V6" s="49">
        <v>1296</v>
      </c>
      <c r="W6" s="49">
        <v>81.9</v>
      </c>
      <c r="X6" s="49">
        <v>59</v>
      </c>
      <c r="Y6" s="49">
        <v>72</v>
      </c>
      <c r="Z6" s="49">
        <v>19599</v>
      </c>
      <c r="AA6" s="49">
        <v>10798879</v>
      </c>
      <c r="AB6" s="49">
        <v>551</v>
      </c>
      <c r="AC6" s="49">
        <v>16331</v>
      </c>
      <c r="AD6" s="49">
        <v>4915573</v>
      </c>
      <c r="AE6" s="49">
        <v>301</v>
      </c>
      <c r="AF6" s="49">
        <v>16788</v>
      </c>
      <c r="AG6" s="49">
        <v>17443021</v>
      </c>
      <c r="AH6" s="49">
        <v>1039</v>
      </c>
      <c r="AI6" s="49">
        <v>12557</v>
      </c>
      <c r="AJ6" s="49">
        <v>740867</v>
      </c>
      <c r="AK6" s="49">
        <v>59</v>
      </c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9">
        <v>2007</v>
      </c>
      <c r="AY6" s="48"/>
      <c r="AZ6" s="50">
        <v>39686.58574074074</v>
      </c>
      <c r="BA6" s="50">
        <v>39686.58574074074</v>
      </c>
    </row>
    <row r="7" spans="1:53" ht="12.75">
      <c r="A7" s="48" t="s">
        <v>294</v>
      </c>
      <c r="B7" s="49">
        <v>92.4</v>
      </c>
      <c r="C7" s="49">
        <v>110</v>
      </c>
      <c r="D7" s="49">
        <v>119</v>
      </c>
      <c r="E7" s="49">
        <v>86</v>
      </c>
      <c r="F7" s="49">
        <v>49</v>
      </c>
      <c r="G7" s="49">
        <v>57</v>
      </c>
      <c r="H7" s="49">
        <v>88.3</v>
      </c>
      <c r="I7" s="49">
        <v>143</v>
      </c>
      <c r="J7" s="49">
        <v>162</v>
      </c>
      <c r="K7" s="49">
        <v>87.8</v>
      </c>
      <c r="L7" s="49">
        <v>36</v>
      </c>
      <c r="M7" s="49">
        <v>41</v>
      </c>
      <c r="N7" s="49">
        <v>93</v>
      </c>
      <c r="O7" s="49">
        <v>120</v>
      </c>
      <c r="P7" s="49">
        <v>129</v>
      </c>
      <c r="Q7" s="49">
        <v>92.1</v>
      </c>
      <c r="R7" s="49">
        <v>58</v>
      </c>
      <c r="S7" s="49">
        <v>63</v>
      </c>
      <c r="T7" s="49">
        <v>91.9</v>
      </c>
      <c r="U7" s="49">
        <v>159</v>
      </c>
      <c r="V7" s="49">
        <v>173</v>
      </c>
      <c r="W7" s="49">
        <v>85.7</v>
      </c>
      <c r="X7" s="49">
        <v>42</v>
      </c>
      <c r="Y7" s="49">
        <v>49</v>
      </c>
      <c r="Z7" s="49">
        <v>18368</v>
      </c>
      <c r="AA7" s="49">
        <v>2020514</v>
      </c>
      <c r="AB7" s="49">
        <v>110</v>
      </c>
      <c r="AC7" s="49">
        <v>14152</v>
      </c>
      <c r="AD7" s="49">
        <v>750050</v>
      </c>
      <c r="AE7" s="49">
        <v>53</v>
      </c>
      <c r="AF7" s="49">
        <v>14479</v>
      </c>
      <c r="AG7" s="49">
        <v>2084945</v>
      </c>
      <c r="AH7" s="49">
        <v>144</v>
      </c>
      <c r="AI7" s="49">
        <v>12612</v>
      </c>
      <c r="AJ7" s="49">
        <v>428819</v>
      </c>
      <c r="AK7" s="49">
        <v>34</v>
      </c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>
        <v>2007</v>
      </c>
      <c r="AY7" s="48"/>
      <c r="AZ7" s="50">
        <v>39721.71087962963</v>
      </c>
      <c r="BA7" s="50">
        <v>39721.71087962963</v>
      </c>
    </row>
    <row r="8" spans="1:53" ht="12.75">
      <c r="A8" s="48" t="s">
        <v>295</v>
      </c>
      <c r="B8" s="49">
        <v>86.2</v>
      </c>
      <c r="C8" s="49">
        <v>50</v>
      </c>
      <c r="D8" s="49">
        <v>58</v>
      </c>
      <c r="E8" s="49">
        <v>85</v>
      </c>
      <c r="F8" s="49">
        <v>17</v>
      </c>
      <c r="G8" s="49">
        <v>20</v>
      </c>
      <c r="H8" s="49">
        <v>80.4</v>
      </c>
      <c r="I8" s="49">
        <v>90</v>
      </c>
      <c r="J8" s="49">
        <v>112</v>
      </c>
      <c r="K8" s="49">
        <v>100</v>
      </c>
      <c r="L8" s="49">
        <v>6</v>
      </c>
      <c r="M8" s="49">
        <v>6</v>
      </c>
      <c r="N8" s="49">
        <v>94.4</v>
      </c>
      <c r="O8" s="49">
        <v>51</v>
      </c>
      <c r="P8" s="49">
        <v>54</v>
      </c>
      <c r="Q8" s="49">
        <v>95</v>
      </c>
      <c r="R8" s="49">
        <v>19</v>
      </c>
      <c r="S8" s="49">
        <v>20</v>
      </c>
      <c r="T8" s="49">
        <v>93.6</v>
      </c>
      <c r="U8" s="49">
        <v>73</v>
      </c>
      <c r="V8" s="49">
        <v>78</v>
      </c>
      <c r="W8" s="49">
        <v>90</v>
      </c>
      <c r="X8" s="49">
        <v>9</v>
      </c>
      <c r="Y8" s="49">
        <v>10</v>
      </c>
      <c r="Z8" s="49">
        <v>18136</v>
      </c>
      <c r="AA8" s="49">
        <v>852369</v>
      </c>
      <c r="AB8" s="49">
        <v>47</v>
      </c>
      <c r="AC8" s="49">
        <v>16038</v>
      </c>
      <c r="AD8" s="49">
        <v>256605</v>
      </c>
      <c r="AE8" s="49">
        <v>16</v>
      </c>
      <c r="AF8" s="49">
        <v>15684</v>
      </c>
      <c r="AG8" s="49">
        <v>1082168</v>
      </c>
      <c r="AH8" s="49">
        <v>69</v>
      </c>
      <c r="AI8" s="49">
        <v>20315</v>
      </c>
      <c r="AJ8" s="49">
        <v>182839</v>
      </c>
      <c r="AK8" s="49">
        <v>9</v>
      </c>
      <c r="AL8" s="49">
        <v>72.3</v>
      </c>
      <c r="AM8" s="49">
        <v>34</v>
      </c>
      <c r="AN8" s="49">
        <v>47</v>
      </c>
      <c r="AO8" s="49">
        <v>53.3</v>
      </c>
      <c r="AP8" s="49">
        <v>8</v>
      </c>
      <c r="AQ8" s="49">
        <v>15</v>
      </c>
      <c r="AR8" s="49">
        <v>68.2</v>
      </c>
      <c r="AS8" s="49">
        <v>58</v>
      </c>
      <c r="AT8" s="49">
        <v>85</v>
      </c>
      <c r="AU8" s="49">
        <v>100</v>
      </c>
      <c r="AV8" s="49">
        <v>4</v>
      </c>
      <c r="AW8" s="49">
        <v>4</v>
      </c>
      <c r="AX8" s="49">
        <v>2007</v>
      </c>
      <c r="AY8" s="48"/>
      <c r="AZ8" s="50">
        <v>39717.59024305556</v>
      </c>
      <c r="BA8" s="50">
        <v>39717.59024305556</v>
      </c>
    </row>
    <row r="9" spans="1:53" ht="12.75">
      <c r="A9" s="48" t="s">
        <v>333</v>
      </c>
      <c r="B9" s="49">
        <v>62.5</v>
      </c>
      <c r="C9" s="49">
        <v>5</v>
      </c>
      <c r="D9" s="49">
        <v>8</v>
      </c>
      <c r="E9" s="49">
        <v>66.7</v>
      </c>
      <c r="F9" s="49">
        <v>2</v>
      </c>
      <c r="G9" s="49">
        <v>3</v>
      </c>
      <c r="H9" s="49">
        <v>53.3</v>
      </c>
      <c r="I9" s="49">
        <v>8</v>
      </c>
      <c r="J9" s="49">
        <v>15</v>
      </c>
      <c r="K9" s="49">
        <v>0</v>
      </c>
      <c r="L9" s="49">
        <v>0</v>
      </c>
      <c r="M9" s="49">
        <v>1</v>
      </c>
      <c r="N9" s="49">
        <v>75</v>
      </c>
      <c r="O9" s="49">
        <v>6</v>
      </c>
      <c r="P9" s="49">
        <v>8</v>
      </c>
      <c r="Q9" s="49">
        <v>100</v>
      </c>
      <c r="R9" s="49">
        <v>2</v>
      </c>
      <c r="S9" s="49">
        <v>2</v>
      </c>
      <c r="T9" s="49">
        <v>71.4</v>
      </c>
      <c r="U9" s="49">
        <v>10</v>
      </c>
      <c r="V9" s="49">
        <v>14</v>
      </c>
      <c r="W9" s="49">
        <v>0</v>
      </c>
      <c r="X9" s="49">
        <v>0</v>
      </c>
      <c r="Y9" s="49">
        <v>1</v>
      </c>
      <c r="Z9" s="49">
        <v>16371</v>
      </c>
      <c r="AA9" s="49">
        <v>98226</v>
      </c>
      <c r="AB9" s="49">
        <v>6</v>
      </c>
      <c r="AC9" s="49">
        <v>14335</v>
      </c>
      <c r="AD9" s="49">
        <v>28669</v>
      </c>
      <c r="AE9" s="49">
        <v>2</v>
      </c>
      <c r="AF9" s="49">
        <v>13553</v>
      </c>
      <c r="AG9" s="49">
        <v>135527</v>
      </c>
      <c r="AH9" s="49">
        <v>10</v>
      </c>
      <c r="AI9" s="49">
        <v>0</v>
      </c>
      <c r="AJ9" s="49">
        <v>0</v>
      </c>
      <c r="AK9" s="49">
        <v>1</v>
      </c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>
        <v>2007</v>
      </c>
      <c r="AY9" s="48"/>
      <c r="AZ9" s="50">
        <v>39721.53188657408</v>
      </c>
      <c r="BA9" s="50">
        <v>39721.53188657408</v>
      </c>
    </row>
    <row r="10" spans="1:53" ht="12.75">
      <c r="A10" s="48" t="s">
        <v>296</v>
      </c>
      <c r="B10" s="49">
        <v>76.9</v>
      </c>
      <c r="C10" s="49">
        <v>20</v>
      </c>
      <c r="D10" s="49">
        <v>26</v>
      </c>
      <c r="E10" s="49">
        <v>50</v>
      </c>
      <c r="F10" s="49">
        <v>3</v>
      </c>
      <c r="G10" s="49">
        <v>6</v>
      </c>
      <c r="H10" s="49">
        <v>88.9</v>
      </c>
      <c r="I10" s="49">
        <v>16</v>
      </c>
      <c r="J10" s="49">
        <v>18</v>
      </c>
      <c r="K10" s="49">
        <v>87.5</v>
      </c>
      <c r="L10" s="49">
        <v>14</v>
      </c>
      <c r="M10" s="49">
        <v>16</v>
      </c>
      <c r="N10" s="49">
        <v>85.7</v>
      </c>
      <c r="O10" s="49">
        <v>24</v>
      </c>
      <c r="P10" s="49">
        <v>28</v>
      </c>
      <c r="Q10" s="49">
        <v>100</v>
      </c>
      <c r="R10" s="49">
        <v>5</v>
      </c>
      <c r="S10" s="49">
        <v>5</v>
      </c>
      <c r="T10" s="49">
        <v>68</v>
      </c>
      <c r="U10" s="49">
        <v>17</v>
      </c>
      <c r="V10" s="49">
        <v>25</v>
      </c>
      <c r="W10" s="49">
        <v>86.2</v>
      </c>
      <c r="X10" s="49">
        <v>25</v>
      </c>
      <c r="Y10" s="49">
        <v>29</v>
      </c>
      <c r="Z10" s="49">
        <v>17182</v>
      </c>
      <c r="AA10" s="49">
        <v>395186</v>
      </c>
      <c r="AB10" s="49">
        <v>23</v>
      </c>
      <c r="AC10" s="49">
        <v>16917</v>
      </c>
      <c r="AD10" s="49">
        <v>84586</v>
      </c>
      <c r="AE10" s="49">
        <v>5</v>
      </c>
      <c r="AF10" s="49">
        <v>14928</v>
      </c>
      <c r="AG10" s="49">
        <v>238840</v>
      </c>
      <c r="AH10" s="49">
        <v>16</v>
      </c>
      <c r="AI10" s="49">
        <v>10929</v>
      </c>
      <c r="AJ10" s="49">
        <v>273237</v>
      </c>
      <c r="AK10" s="49">
        <v>25</v>
      </c>
      <c r="AL10" s="49">
        <v>65.2</v>
      </c>
      <c r="AM10" s="49">
        <v>15</v>
      </c>
      <c r="AN10" s="49">
        <v>23</v>
      </c>
      <c r="AO10" s="49">
        <v>20</v>
      </c>
      <c r="AP10" s="49">
        <v>1</v>
      </c>
      <c r="AQ10" s="49">
        <v>5</v>
      </c>
      <c r="AR10" s="49">
        <v>70.6</v>
      </c>
      <c r="AS10" s="49">
        <v>12</v>
      </c>
      <c r="AT10" s="49">
        <v>17</v>
      </c>
      <c r="AU10" s="49">
        <v>81</v>
      </c>
      <c r="AV10" s="49">
        <v>17</v>
      </c>
      <c r="AW10" s="49">
        <v>21</v>
      </c>
      <c r="AX10" s="49">
        <v>2007</v>
      </c>
      <c r="AY10" s="48"/>
      <c r="AZ10" s="50">
        <v>39713.921331018515</v>
      </c>
      <c r="BA10" s="50">
        <v>39713.921331018515</v>
      </c>
    </row>
    <row r="11" spans="1:53" ht="12.75">
      <c r="A11" s="48" t="s">
        <v>297</v>
      </c>
      <c r="B11" s="49">
        <v>85.5</v>
      </c>
      <c r="C11" s="49">
        <v>183</v>
      </c>
      <c r="D11" s="49">
        <v>214</v>
      </c>
      <c r="E11" s="49">
        <v>79.6</v>
      </c>
      <c r="F11" s="49">
        <v>86</v>
      </c>
      <c r="G11" s="49">
        <v>108</v>
      </c>
      <c r="H11" s="49">
        <v>83.8</v>
      </c>
      <c r="I11" s="49">
        <v>294</v>
      </c>
      <c r="J11" s="49">
        <v>351</v>
      </c>
      <c r="K11" s="49">
        <v>84.9</v>
      </c>
      <c r="L11" s="49">
        <v>45</v>
      </c>
      <c r="M11" s="49">
        <v>53</v>
      </c>
      <c r="N11" s="49">
        <v>87</v>
      </c>
      <c r="O11" s="49">
        <v>208</v>
      </c>
      <c r="P11" s="49">
        <v>239</v>
      </c>
      <c r="Q11" s="49">
        <v>93.2</v>
      </c>
      <c r="R11" s="49">
        <v>110</v>
      </c>
      <c r="S11" s="49">
        <v>118</v>
      </c>
      <c r="T11" s="49">
        <v>84</v>
      </c>
      <c r="U11" s="49">
        <v>310</v>
      </c>
      <c r="V11" s="49">
        <v>369</v>
      </c>
      <c r="W11" s="49">
        <v>84.6</v>
      </c>
      <c r="X11" s="49">
        <v>44</v>
      </c>
      <c r="Y11" s="49">
        <v>52</v>
      </c>
      <c r="Z11" s="49">
        <v>18939</v>
      </c>
      <c r="AA11" s="49">
        <v>3617333</v>
      </c>
      <c r="AB11" s="49">
        <v>191</v>
      </c>
      <c r="AC11" s="49">
        <v>15837</v>
      </c>
      <c r="AD11" s="49">
        <v>1520359</v>
      </c>
      <c r="AE11" s="49">
        <v>96</v>
      </c>
      <c r="AF11" s="49">
        <v>15759</v>
      </c>
      <c r="AG11" s="49">
        <v>4428196</v>
      </c>
      <c r="AH11" s="49">
        <v>281</v>
      </c>
      <c r="AI11" s="49">
        <v>16733</v>
      </c>
      <c r="AJ11" s="49">
        <v>702806</v>
      </c>
      <c r="AK11" s="49">
        <v>42</v>
      </c>
      <c r="AL11" s="49">
        <v>65.1</v>
      </c>
      <c r="AM11" s="49">
        <v>97</v>
      </c>
      <c r="AN11" s="49">
        <v>149</v>
      </c>
      <c r="AO11" s="49">
        <v>56.3</v>
      </c>
      <c r="AP11" s="49">
        <v>40</v>
      </c>
      <c r="AQ11" s="49">
        <v>71</v>
      </c>
      <c r="AR11" s="49">
        <v>74.4</v>
      </c>
      <c r="AS11" s="49">
        <v>160</v>
      </c>
      <c r="AT11" s="49">
        <v>215</v>
      </c>
      <c r="AU11" s="49">
        <v>64.1</v>
      </c>
      <c r="AV11" s="49">
        <v>25</v>
      </c>
      <c r="AW11" s="49">
        <v>39</v>
      </c>
      <c r="AX11" s="49">
        <v>2007</v>
      </c>
      <c r="AY11" s="48"/>
      <c r="AZ11" s="50">
        <v>39716.52196759259</v>
      </c>
      <c r="BA11" s="50">
        <v>39716.52196759259</v>
      </c>
    </row>
    <row r="12" spans="1:53" ht="12.75">
      <c r="A12" s="48" t="s">
        <v>298</v>
      </c>
      <c r="B12" s="49">
        <v>86.2</v>
      </c>
      <c r="C12" s="49">
        <v>162</v>
      </c>
      <c r="D12" s="49">
        <v>188</v>
      </c>
      <c r="E12" s="49">
        <v>82.4</v>
      </c>
      <c r="F12" s="49">
        <v>14</v>
      </c>
      <c r="G12" s="49">
        <v>17</v>
      </c>
      <c r="H12" s="49">
        <v>77.8</v>
      </c>
      <c r="I12" s="49">
        <v>112</v>
      </c>
      <c r="J12" s="49">
        <v>144</v>
      </c>
      <c r="K12" s="49">
        <v>0</v>
      </c>
      <c r="L12" s="49">
        <v>0</v>
      </c>
      <c r="M12" s="49">
        <v>1</v>
      </c>
      <c r="N12" s="49">
        <v>90.3</v>
      </c>
      <c r="O12" s="49">
        <v>140</v>
      </c>
      <c r="P12" s="49">
        <v>155</v>
      </c>
      <c r="Q12" s="49">
        <v>100</v>
      </c>
      <c r="R12" s="49">
        <v>19</v>
      </c>
      <c r="S12" s="49">
        <v>19</v>
      </c>
      <c r="T12" s="49">
        <v>86.1</v>
      </c>
      <c r="U12" s="49">
        <v>93</v>
      </c>
      <c r="V12" s="49">
        <v>108</v>
      </c>
      <c r="W12" s="49">
        <v>0</v>
      </c>
      <c r="X12" s="49">
        <v>0</v>
      </c>
      <c r="Y12" s="49">
        <v>1</v>
      </c>
      <c r="Z12" s="49">
        <v>16797</v>
      </c>
      <c r="AA12" s="49">
        <v>2334753</v>
      </c>
      <c r="AB12" s="49">
        <v>139</v>
      </c>
      <c r="AC12" s="49">
        <v>14403</v>
      </c>
      <c r="AD12" s="49">
        <v>273653</v>
      </c>
      <c r="AE12" s="49">
        <v>19</v>
      </c>
      <c r="AF12" s="49">
        <v>15001</v>
      </c>
      <c r="AG12" s="49">
        <v>1380111</v>
      </c>
      <c r="AH12" s="49">
        <v>92</v>
      </c>
      <c r="AI12" s="49">
        <v>0</v>
      </c>
      <c r="AJ12" s="49">
        <v>0</v>
      </c>
      <c r="AK12" s="49">
        <v>1</v>
      </c>
      <c r="AL12" s="49">
        <v>70.8</v>
      </c>
      <c r="AM12" s="49">
        <v>121</v>
      </c>
      <c r="AN12" s="49">
        <v>171</v>
      </c>
      <c r="AO12" s="49">
        <v>68.8</v>
      </c>
      <c r="AP12" s="49">
        <v>11</v>
      </c>
      <c r="AQ12" s="49">
        <v>16</v>
      </c>
      <c r="AR12" s="49">
        <v>59.6</v>
      </c>
      <c r="AS12" s="49">
        <v>68</v>
      </c>
      <c r="AT12" s="49">
        <v>114</v>
      </c>
      <c r="AU12" s="49">
        <v>0</v>
      </c>
      <c r="AV12" s="49">
        <v>0</v>
      </c>
      <c r="AW12" s="49">
        <v>1</v>
      </c>
      <c r="AX12" s="49">
        <v>2007</v>
      </c>
      <c r="AY12" s="48"/>
      <c r="AZ12" s="50">
        <v>39715.756053240744</v>
      </c>
      <c r="BA12" s="50">
        <v>39715.756053240744</v>
      </c>
    </row>
    <row r="13" spans="1:53" ht="12.75">
      <c r="A13" s="48" t="s">
        <v>299</v>
      </c>
      <c r="B13" s="49">
        <v>82.4</v>
      </c>
      <c r="C13" s="49">
        <v>14</v>
      </c>
      <c r="D13" s="49">
        <v>17</v>
      </c>
      <c r="E13" s="49">
        <v>0</v>
      </c>
      <c r="F13" s="49">
        <v>0</v>
      </c>
      <c r="G13" s="49">
        <v>1</v>
      </c>
      <c r="H13" s="49">
        <v>77.1</v>
      </c>
      <c r="I13" s="49">
        <v>37</v>
      </c>
      <c r="J13" s="49">
        <v>48</v>
      </c>
      <c r="K13" s="49">
        <v>66.7</v>
      </c>
      <c r="L13" s="49">
        <v>2</v>
      </c>
      <c r="M13" s="49">
        <v>3</v>
      </c>
      <c r="N13" s="49">
        <v>82.4</v>
      </c>
      <c r="O13" s="49">
        <v>14</v>
      </c>
      <c r="P13" s="49">
        <v>17</v>
      </c>
      <c r="Q13" s="49">
        <v>100</v>
      </c>
      <c r="R13" s="49">
        <v>1</v>
      </c>
      <c r="S13" s="49">
        <v>1</v>
      </c>
      <c r="T13" s="49">
        <v>75</v>
      </c>
      <c r="U13" s="49">
        <v>21</v>
      </c>
      <c r="V13" s="49">
        <v>28</v>
      </c>
      <c r="W13" s="49">
        <v>0</v>
      </c>
      <c r="X13" s="49">
        <v>0</v>
      </c>
      <c r="Y13" s="49">
        <v>1</v>
      </c>
      <c r="Z13" s="49">
        <v>15138</v>
      </c>
      <c r="AA13" s="49">
        <v>211926</v>
      </c>
      <c r="AB13" s="49">
        <v>14</v>
      </c>
      <c r="AC13" s="49">
        <v>8057</v>
      </c>
      <c r="AD13" s="49">
        <v>8057</v>
      </c>
      <c r="AE13" s="49">
        <v>1</v>
      </c>
      <c r="AF13" s="49">
        <v>11265</v>
      </c>
      <c r="AG13" s="49">
        <v>236558</v>
      </c>
      <c r="AH13" s="49">
        <v>21</v>
      </c>
      <c r="AI13" s="49">
        <v>0</v>
      </c>
      <c r="AJ13" s="49">
        <v>0</v>
      </c>
      <c r="AK13" s="49">
        <v>1</v>
      </c>
      <c r="AL13" s="49">
        <v>62.5</v>
      </c>
      <c r="AM13" s="49">
        <v>5</v>
      </c>
      <c r="AN13" s="49">
        <v>8</v>
      </c>
      <c r="AO13" s="49">
        <v>0</v>
      </c>
      <c r="AP13" s="49">
        <v>0</v>
      </c>
      <c r="AQ13" s="49">
        <v>1</v>
      </c>
      <c r="AR13" s="49">
        <v>90</v>
      </c>
      <c r="AS13" s="49">
        <v>9</v>
      </c>
      <c r="AT13" s="49">
        <v>10</v>
      </c>
      <c r="AU13" s="49">
        <v>50</v>
      </c>
      <c r="AV13" s="49">
        <v>1</v>
      </c>
      <c r="AW13" s="49">
        <v>2</v>
      </c>
      <c r="AX13" s="49">
        <v>2007</v>
      </c>
      <c r="AY13" s="48"/>
      <c r="AZ13" s="50">
        <v>39700.63789351852</v>
      </c>
      <c r="BA13" s="50">
        <v>39700.63789351852</v>
      </c>
    </row>
    <row r="14" spans="1:53" ht="12.75">
      <c r="A14" s="48" t="s">
        <v>300</v>
      </c>
      <c r="B14" s="49">
        <v>85.4</v>
      </c>
      <c r="C14" s="49">
        <v>35</v>
      </c>
      <c r="D14" s="49">
        <v>41</v>
      </c>
      <c r="E14" s="49">
        <v>90.9</v>
      </c>
      <c r="F14" s="49">
        <v>30</v>
      </c>
      <c r="G14" s="49">
        <v>33</v>
      </c>
      <c r="H14" s="49">
        <v>79.1</v>
      </c>
      <c r="I14" s="49">
        <v>72</v>
      </c>
      <c r="J14" s="49">
        <v>91</v>
      </c>
      <c r="K14" s="49">
        <v>100</v>
      </c>
      <c r="L14" s="49">
        <v>4</v>
      </c>
      <c r="M14" s="49">
        <v>4</v>
      </c>
      <c r="N14" s="49">
        <v>100</v>
      </c>
      <c r="O14" s="49">
        <v>45</v>
      </c>
      <c r="P14" s="49">
        <v>45</v>
      </c>
      <c r="Q14" s="49">
        <v>100</v>
      </c>
      <c r="R14" s="49">
        <v>30</v>
      </c>
      <c r="S14" s="49">
        <v>30</v>
      </c>
      <c r="T14" s="49">
        <v>100</v>
      </c>
      <c r="U14" s="49">
        <v>73</v>
      </c>
      <c r="V14" s="49">
        <v>73</v>
      </c>
      <c r="W14" s="49">
        <v>100</v>
      </c>
      <c r="X14" s="49">
        <v>4</v>
      </c>
      <c r="Y14" s="49">
        <v>4</v>
      </c>
      <c r="Z14" s="49">
        <v>13452</v>
      </c>
      <c r="AA14" s="49">
        <v>551537</v>
      </c>
      <c r="AB14" s="49">
        <v>41</v>
      </c>
      <c r="AC14" s="49">
        <v>11827</v>
      </c>
      <c r="AD14" s="49">
        <v>307501</v>
      </c>
      <c r="AE14" s="49">
        <v>26</v>
      </c>
      <c r="AF14" s="49">
        <v>11432</v>
      </c>
      <c r="AG14" s="49">
        <v>765967</v>
      </c>
      <c r="AH14" s="49">
        <v>67</v>
      </c>
      <c r="AI14" s="49">
        <v>10093</v>
      </c>
      <c r="AJ14" s="49">
        <v>40372</v>
      </c>
      <c r="AK14" s="49">
        <v>4</v>
      </c>
      <c r="AL14" s="49">
        <v>74.1</v>
      </c>
      <c r="AM14" s="49">
        <v>20</v>
      </c>
      <c r="AN14" s="49">
        <v>27</v>
      </c>
      <c r="AO14" s="49">
        <v>66.7</v>
      </c>
      <c r="AP14" s="49">
        <v>14</v>
      </c>
      <c r="AQ14" s="49">
        <v>21</v>
      </c>
      <c r="AR14" s="49">
        <v>57.1</v>
      </c>
      <c r="AS14" s="49">
        <v>20</v>
      </c>
      <c r="AT14" s="49">
        <v>35</v>
      </c>
      <c r="AU14" s="49">
        <v>100</v>
      </c>
      <c r="AV14" s="49">
        <v>3</v>
      </c>
      <c r="AW14" s="49">
        <v>3</v>
      </c>
      <c r="AX14" s="49">
        <v>2007</v>
      </c>
      <c r="AY14" s="48"/>
      <c r="AZ14" s="50">
        <v>39717.52774305556</v>
      </c>
      <c r="BA14" s="50">
        <v>39717.52774305556</v>
      </c>
    </row>
    <row r="15" spans="1:53" ht="12.75">
      <c r="A15" s="48" t="s">
        <v>334</v>
      </c>
      <c r="B15" s="49">
        <v>87.8</v>
      </c>
      <c r="C15" s="49">
        <v>43</v>
      </c>
      <c r="D15" s="49">
        <v>49</v>
      </c>
      <c r="E15" s="49">
        <v>87</v>
      </c>
      <c r="F15" s="49">
        <v>20</v>
      </c>
      <c r="G15" s="49">
        <v>23</v>
      </c>
      <c r="H15" s="49">
        <v>90.9</v>
      </c>
      <c r="I15" s="49">
        <v>50</v>
      </c>
      <c r="J15" s="49">
        <v>55</v>
      </c>
      <c r="K15" s="49">
        <v>90</v>
      </c>
      <c r="L15" s="49">
        <v>27</v>
      </c>
      <c r="M15" s="49">
        <v>30</v>
      </c>
      <c r="N15" s="49">
        <v>94.3</v>
      </c>
      <c r="O15" s="49">
        <v>66</v>
      </c>
      <c r="P15" s="49">
        <v>70</v>
      </c>
      <c r="Q15" s="49">
        <v>93.5</v>
      </c>
      <c r="R15" s="49">
        <v>29</v>
      </c>
      <c r="S15" s="49">
        <v>31</v>
      </c>
      <c r="T15" s="49">
        <v>96.6</v>
      </c>
      <c r="U15" s="49">
        <v>57</v>
      </c>
      <c r="V15" s="49">
        <v>59</v>
      </c>
      <c r="W15" s="49">
        <v>95.8</v>
      </c>
      <c r="X15" s="49">
        <v>46</v>
      </c>
      <c r="Y15" s="49">
        <v>48</v>
      </c>
      <c r="Z15" s="49">
        <v>14609</v>
      </c>
      <c r="AA15" s="49">
        <v>861903</v>
      </c>
      <c r="AB15" s="49">
        <v>59</v>
      </c>
      <c r="AC15" s="49">
        <v>11534</v>
      </c>
      <c r="AD15" s="49">
        <v>322950</v>
      </c>
      <c r="AE15" s="49">
        <v>28</v>
      </c>
      <c r="AF15" s="49">
        <v>11460</v>
      </c>
      <c r="AG15" s="49">
        <v>607405</v>
      </c>
      <c r="AH15" s="49">
        <v>53</v>
      </c>
      <c r="AI15" s="49">
        <v>10754</v>
      </c>
      <c r="AJ15" s="49">
        <v>408645</v>
      </c>
      <c r="AK15" s="49">
        <v>38</v>
      </c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9">
        <v>2007</v>
      </c>
      <c r="AY15" s="48"/>
      <c r="AZ15" s="50">
        <v>39713.61601851852</v>
      </c>
      <c r="BA15" s="50">
        <v>39713.61601851852</v>
      </c>
    </row>
    <row r="16" spans="1:53" ht="12.75">
      <c r="A16" s="48" t="s">
        <v>301</v>
      </c>
      <c r="B16" s="49">
        <v>84.8</v>
      </c>
      <c r="C16" s="49">
        <v>312</v>
      </c>
      <c r="D16" s="49">
        <v>368</v>
      </c>
      <c r="E16" s="49">
        <v>81.9</v>
      </c>
      <c r="F16" s="49">
        <v>86</v>
      </c>
      <c r="G16" s="49">
        <v>105</v>
      </c>
      <c r="H16" s="49">
        <v>80.1</v>
      </c>
      <c r="I16" s="49">
        <v>565</v>
      </c>
      <c r="J16" s="49">
        <v>705</v>
      </c>
      <c r="K16" s="49">
        <v>77.9</v>
      </c>
      <c r="L16" s="49">
        <v>120</v>
      </c>
      <c r="M16" s="49">
        <v>154</v>
      </c>
      <c r="N16" s="49">
        <v>87</v>
      </c>
      <c r="O16" s="49">
        <v>295</v>
      </c>
      <c r="P16" s="49">
        <v>339</v>
      </c>
      <c r="Q16" s="49">
        <v>82.4</v>
      </c>
      <c r="R16" s="49">
        <v>84</v>
      </c>
      <c r="S16" s="49">
        <v>102</v>
      </c>
      <c r="T16" s="49">
        <v>87.2</v>
      </c>
      <c r="U16" s="49">
        <v>491</v>
      </c>
      <c r="V16" s="49">
        <v>563</v>
      </c>
      <c r="W16" s="49">
        <v>85.8</v>
      </c>
      <c r="X16" s="49">
        <v>97</v>
      </c>
      <c r="Y16" s="49">
        <v>113</v>
      </c>
      <c r="Z16" s="49">
        <v>18660</v>
      </c>
      <c r="AA16" s="49">
        <v>5168704</v>
      </c>
      <c r="AB16" s="49">
        <v>277</v>
      </c>
      <c r="AC16" s="49">
        <v>15575</v>
      </c>
      <c r="AD16" s="49">
        <v>1183729</v>
      </c>
      <c r="AE16" s="49">
        <v>76</v>
      </c>
      <c r="AF16" s="49">
        <v>15402</v>
      </c>
      <c r="AG16" s="49">
        <v>7254290</v>
      </c>
      <c r="AH16" s="49">
        <v>471</v>
      </c>
      <c r="AI16" s="49">
        <v>13577</v>
      </c>
      <c r="AJ16" s="49">
        <v>1221890</v>
      </c>
      <c r="AK16" s="49">
        <v>90</v>
      </c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9">
        <v>2007</v>
      </c>
      <c r="AY16" s="48"/>
      <c r="AZ16" s="50">
        <v>39715.66947916667</v>
      </c>
      <c r="BA16" s="50">
        <v>39715.66947916667</v>
      </c>
    </row>
    <row r="17" spans="1:53" ht="12.75">
      <c r="A17" s="48" t="s">
        <v>302</v>
      </c>
      <c r="B17" s="49">
        <v>87.2</v>
      </c>
      <c r="C17" s="49">
        <v>156</v>
      </c>
      <c r="D17" s="49">
        <v>179</v>
      </c>
      <c r="E17" s="49">
        <v>78.8</v>
      </c>
      <c r="F17" s="49">
        <v>41</v>
      </c>
      <c r="G17" s="49">
        <v>52</v>
      </c>
      <c r="H17" s="49">
        <v>77.5</v>
      </c>
      <c r="I17" s="49">
        <v>183</v>
      </c>
      <c r="J17" s="49">
        <v>236</v>
      </c>
      <c r="K17" s="49">
        <v>85.4</v>
      </c>
      <c r="L17" s="49">
        <v>41</v>
      </c>
      <c r="M17" s="49">
        <v>48</v>
      </c>
      <c r="N17" s="49">
        <v>92.1</v>
      </c>
      <c r="O17" s="49">
        <v>164</v>
      </c>
      <c r="P17" s="49">
        <v>178</v>
      </c>
      <c r="Q17" s="49">
        <v>93.8</v>
      </c>
      <c r="R17" s="49">
        <v>60</v>
      </c>
      <c r="S17" s="49">
        <v>64</v>
      </c>
      <c r="T17" s="49">
        <v>92.6</v>
      </c>
      <c r="U17" s="49">
        <v>200</v>
      </c>
      <c r="V17" s="49">
        <v>216</v>
      </c>
      <c r="W17" s="49">
        <v>87.8</v>
      </c>
      <c r="X17" s="49">
        <v>36</v>
      </c>
      <c r="Y17" s="49">
        <v>41</v>
      </c>
      <c r="Z17" s="49">
        <v>16653</v>
      </c>
      <c r="AA17" s="49">
        <v>2631174</v>
      </c>
      <c r="AB17" s="49">
        <v>158</v>
      </c>
      <c r="AC17" s="49">
        <v>13765</v>
      </c>
      <c r="AD17" s="49">
        <v>798375</v>
      </c>
      <c r="AE17" s="49">
        <v>58</v>
      </c>
      <c r="AF17" s="49">
        <v>14274</v>
      </c>
      <c r="AG17" s="49">
        <v>2640600</v>
      </c>
      <c r="AH17" s="49">
        <v>185</v>
      </c>
      <c r="AI17" s="49">
        <v>11855</v>
      </c>
      <c r="AJ17" s="49">
        <v>391225</v>
      </c>
      <c r="AK17" s="49">
        <v>33</v>
      </c>
      <c r="AL17" s="49">
        <v>59.3</v>
      </c>
      <c r="AM17" s="49">
        <v>64</v>
      </c>
      <c r="AN17" s="49">
        <v>108</v>
      </c>
      <c r="AO17" s="49">
        <v>66.7</v>
      </c>
      <c r="AP17" s="49">
        <v>22</v>
      </c>
      <c r="AQ17" s="49">
        <v>33</v>
      </c>
      <c r="AR17" s="49">
        <v>58.3</v>
      </c>
      <c r="AS17" s="49">
        <v>42</v>
      </c>
      <c r="AT17" s="49">
        <v>72</v>
      </c>
      <c r="AU17" s="49">
        <v>67.4</v>
      </c>
      <c r="AV17" s="49">
        <v>31</v>
      </c>
      <c r="AW17" s="49">
        <v>46</v>
      </c>
      <c r="AX17" s="49">
        <v>2007</v>
      </c>
      <c r="AY17" s="48"/>
      <c r="AZ17" s="50">
        <v>39721.37768518519</v>
      </c>
      <c r="BA17" s="50">
        <v>39721.37768518519</v>
      </c>
    </row>
    <row r="18" spans="1:53" ht="12.75">
      <c r="A18" s="48" t="s">
        <v>303</v>
      </c>
      <c r="B18" s="49">
        <v>100</v>
      </c>
      <c r="C18" s="49">
        <v>35</v>
      </c>
      <c r="D18" s="49">
        <v>35</v>
      </c>
      <c r="E18" s="49">
        <v>88.9</v>
      </c>
      <c r="F18" s="49">
        <v>8</v>
      </c>
      <c r="G18" s="49">
        <v>9</v>
      </c>
      <c r="H18" s="49">
        <v>85.4</v>
      </c>
      <c r="I18" s="49">
        <v>41</v>
      </c>
      <c r="J18" s="49">
        <v>48</v>
      </c>
      <c r="K18" s="49">
        <v>100</v>
      </c>
      <c r="L18" s="49">
        <v>6</v>
      </c>
      <c r="M18" s="49">
        <v>6</v>
      </c>
      <c r="N18" s="49">
        <v>89.3</v>
      </c>
      <c r="O18" s="49">
        <v>25</v>
      </c>
      <c r="P18" s="49">
        <v>28</v>
      </c>
      <c r="Q18" s="49">
        <v>88.9</v>
      </c>
      <c r="R18" s="49">
        <v>8</v>
      </c>
      <c r="S18" s="49">
        <v>9</v>
      </c>
      <c r="T18" s="49">
        <v>90.9</v>
      </c>
      <c r="U18" s="49">
        <v>40</v>
      </c>
      <c r="V18" s="49">
        <v>44</v>
      </c>
      <c r="W18" s="49">
        <v>100</v>
      </c>
      <c r="X18" s="49">
        <v>5</v>
      </c>
      <c r="Y18" s="49">
        <v>5</v>
      </c>
      <c r="Z18" s="49">
        <v>17919</v>
      </c>
      <c r="AA18" s="49">
        <v>447965</v>
      </c>
      <c r="AB18" s="49">
        <v>25</v>
      </c>
      <c r="AC18" s="49">
        <v>15901</v>
      </c>
      <c r="AD18" s="49">
        <v>127210</v>
      </c>
      <c r="AE18" s="49">
        <v>8</v>
      </c>
      <c r="AF18" s="49">
        <v>14631</v>
      </c>
      <c r="AG18" s="49">
        <v>570599</v>
      </c>
      <c r="AH18" s="49">
        <v>39</v>
      </c>
      <c r="AI18" s="49">
        <v>15520</v>
      </c>
      <c r="AJ18" s="49">
        <v>77598</v>
      </c>
      <c r="AK18" s="49">
        <v>5</v>
      </c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9">
        <v>2007</v>
      </c>
      <c r="AY18" s="48"/>
      <c r="AZ18" s="50">
        <v>39721.958078703705</v>
      </c>
      <c r="BA18" s="50">
        <v>39721.958078703705</v>
      </c>
    </row>
    <row r="19" spans="1:53" ht="12.75">
      <c r="A19" s="48" t="s">
        <v>304</v>
      </c>
      <c r="B19" s="49">
        <v>84.7</v>
      </c>
      <c r="C19" s="49">
        <v>122</v>
      </c>
      <c r="D19" s="49">
        <v>144</v>
      </c>
      <c r="E19" s="49">
        <v>73.7</v>
      </c>
      <c r="F19" s="49">
        <v>14</v>
      </c>
      <c r="G19" s="49">
        <v>19</v>
      </c>
      <c r="H19" s="49">
        <v>68.7</v>
      </c>
      <c r="I19" s="49">
        <v>145</v>
      </c>
      <c r="J19" s="49">
        <v>211</v>
      </c>
      <c r="K19" s="49">
        <v>66.7</v>
      </c>
      <c r="L19" s="49">
        <v>6</v>
      </c>
      <c r="M19" s="49">
        <v>9</v>
      </c>
      <c r="N19" s="49">
        <v>89.9</v>
      </c>
      <c r="O19" s="49">
        <v>107</v>
      </c>
      <c r="P19" s="49">
        <v>119</v>
      </c>
      <c r="Q19" s="49">
        <v>84.6</v>
      </c>
      <c r="R19" s="49">
        <v>11</v>
      </c>
      <c r="S19" s="49">
        <v>13</v>
      </c>
      <c r="T19" s="49">
        <v>91</v>
      </c>
      <c r="U19" s="49">
        <v>142</v>
      </c>
      <c r="V19" s="49">
        <v>156</v>
      </c>
      <c r="W19" s="49">
        <v>83.3</v>
      </c>
      <c r="X19" s="49">
        <v>5</v>
      </c>
      <c r="Y19" s="49">
        <v>6</v>
      </c>
      <c r="Z19" s="49">
        <v>15797</v>
      </c>
      <c r="AA19" s="49">
        <v>1484938</v>
      </c>
      <c r="AB19" s="49">
        <v>94</v>
      </c>
      <c r="AC19" s="49">
        <v>11734</v>
      </c>
      <c r="AD19" s="49">
        <v>117338</v>
      </c>
      <c r="AE19" s="49">
        <v>10</v>
      </c>
      <c r="AF19" s="49">
        <v>11701</v>
      </c>
      <c r="AG19" s="49">
        <v>1462594</v>
      </c>
      <c r="AH19" s="49">
        <v>125</v>
      </c>
      <c r="AI19" s="49">
        <v>8543</v>
      </c>
      <c r="AJ19" s="49">
        <v>42715</v>
      </c>
      <c r="AK19" s="49">
        <v>5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9">
        <v>2007</v>
      </c>
      <c r="AY19" s="48"/>
      <c r="AZ19" s="50">
        <v>39707.44412037037</v>
      </c>
      <c r="BA19" s="50">
        <v>39707.44412037037</v>
      </c>
    </row>
    <row r="20" spans="1:53" ht="12.75">
      <c r="A20" s="48" t="s">
        <v>305</v>
      </c>
      <c r="B20" s="49">
        <v>68.2</v>
      </c>
      <c r="C20" s="49">
        <v>120</v>
      </c>
      <c r="D20" s="49">
        <v>176</v>
      </c>
      <c r="E20" s="49">
        <v>51.5</v>
      </c>
      <c r="F20" s="49">
        <v>17</v>
      </c>
      <c r="G20" s="49">
        <v>33</v>
      </c>
      <c r="H20" s="49">
        <v>55.4</v>
      </c>
      <c r="I20" s="49">
        <v>144</v>
      </c>
      <c r="J20" s="49">
        <v>260</v>
      </c>
      <c r="K20" s="49">
        <v>72.1</v>
      </c>
      <c r="L20" s="49">
        <v>31</v>
      </c>
      <c r="M20" s="49">
        <v>43</v>
      </c>
      <c r="N20" s="49">
        <v>77.1</v>
      </c>
      <c r="O20" s="49">
        <v>81</v>
      </c>
      <c r="P20" s="49">
        <v>105</v>
      </c>
      <c r="Q20" s="49">
        <v>72.7</v>
      </c>
      <c r="R20" s="49">
        <v>16</v>
      </c>
      <c r="S20" s="49">
        <v>22</v>
      </c>
      <c r="T20" s="49">
        <v>66.7</v>
      </c>
      <c r="U20" s="49">
        <v>68</v>
      </c>
      <c r="V20" s="49">
        <v>102</v>
      </c>
      <c r="W20" s="49">
        <v>78.9</v>
      </c>
      <c r="X20" s="49">
        <v>30</v>
      </c>
      <c r="Y20" s="49">
        <v>38</v>
      </c>
      <c r="Z20" s="49">
        <v>16463</v>
      </c>
      <c r="AA20" s="49">
        <v>1300550</v>
      </c>
      <c r="AB20" s="49">
        <v>79</v>
      </c>
      <c r="AC20" s="49">
        <v>13161</v>
      </c>
      <c r="AD20" s="49">
        <v>210569</v>
      </c>
      <c r="AE20" s="49">
        <v>16</v>
      </c>
      <c r="AF20" s="49">
        <v>15902</v>
      </c>
      <c r="AG20" s="49">
        <v>1065452</v>
      </c>
      <c r="AH20" s="49">
        <v>67</v>
      </c>
      <c r="AI20" s="49">
        <v>11258</v>
      </c>
      <c r="AJ20" s="49">
        <v>326478</v>
      </c>
      <c r="AK20" s="49">
        <v>29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9">
        <v>2007</v>
      </c>
      <c r="AY20" s="48"/>
      <c r="AZ20" s="50">
        <v>39720.70384259259</v>
      </c>
      <c r="BA20" s="50">
        <v>39720.70384259259</v>
      </c>
    </row>
    <row r="21" spans="1:53" ht="12.75">
      <c r="A21" s="48" t="s">
        <v>306</v>
      </c>
      <c r="B21" s="49">
        <v>86</v>
      </c>
      <c r="C21" s="49">
        <v>222</v>
      </c>
      <c r="D21" s="49">
        <v>258</v>
      </c>
      <c r="E21" s="49">
        <v>82.1</v>
      </c>
      <c r="F21" s="49">
        <v>87</v>
      </c>
      <c r="G21" s="49">
        <v>106</v>
      </c>
      <c r="H21" s="49">
        <v>77.8</v>
      </c>
      <c r="I21" s="49">
        <v>549</v>
      </c>
      <c r="J21" s="49">
        <v>706</v>
      </c>
      <c r="K21" s="49">
        <v>100</v>
      </c>
      <c r="L21" s="49">
        <v>6</v>
      </c>
      <c r="M21" s="49">
        <v>6</v>
      </c>
      <c r="N21" s="49">
        <v>91.7</v>
      </c>
      <c r="O21" s="49">
        <v>242</v>
      </c>
      <c r="P21" s="49">
        <v>264</v>
      </c>
      <c r="Q21" s="49">
        <v>85</v>
      </c>
      <c r="R21" s="49">
        <v>96</v>
      </c>
      <c r="S21" s="49">
        <v>113</v>
      </c>
      <c r="T21" s="49">
        <v>86.6</v>
      </c>
      <c r="U21" s="49">
        <v>470</v>
      </c>
      <c r="V21" s="49">
        <v>543</v>
      </c>
      <c r="W21" s="49">
        <v>83.3</v>
      </c>
      <c r="X21" s="49">
        <v>5</v>
      </c>
      <c r="Y21" s="49">
        <v>6</v>
      </c>
      <c r="Z21" s="49">
        <v>18771</v>
      </c>
      <c r="AA21" s="49">
        <v>4054625</v>
      </c>
      <c r="AB21" s="49">
        <v>216</v>
      </c>
      <c r="AC21" s="49">
        <v>15564</v>
      </c>
      <c r="AD21" s="49">
        <v>1307399</v>
      </c>
      <c r="AE21" s="49">
        <v>84</v>
      </c>
      <c r="AF21" s="49">
        <v>16750</v>
      </c>
      <c r="AG21" s="49">
        <v>6649916</v>
      </c>
      <c r="AH21" s="49">
        <v>397</v>
      </c>
      <c r="AI21" s="49">
        <v>6768</v>
      </c>
      <c r="AJ21" s="49">
        <v>20304</v>
      </c>
      <c r="AK21" s="49">
        <v>3</v>
      </c>
      <c r="AL21" s="49">
        <v>86.6</v>
      </c>
      <c r="AM21" s="49">
        <v>142</v>
      </c>
      <c r="AN21" s="49">
        <v>164</v>
      </c>
      <c r="AO21" s="49">
        <v>73</v>
      </c>
      <c r="AP21" s="49">
        <v>54</v>
      </c>
      <c r="AQ21" s="49">
        <v>74</v>
      </c>
      <c r="AR21" s="49">
        <v>73.7</v>
      </c>
      <c r="AS21" s="49">
        <v>264</v>
      </c>
      <c r="AT21" s="49">
        <v>358</v>
      </c>
      <c r="AU21" s="49">
        <v>83.3</v>
      </c>
      <c r="AV21" s="49">
        <v>5</v>
      </c>
      <c r="AW21" s="49">
        <v>6</v>
      </c>
      <c r="AX21" s="49">
        <v>2007</v>
      </c>
      <c r="AY21" s="48"/>
      <c r="AZ21" s="50">
        <v>39714.3409375</v>
      </c>
      <c r="BA21" s="50">
        <v>39714.3409375</v>
      </c>
    </row>
    <row r="22" spans="1:53" ht="12.75">
      <c r="A22" s="48" t="s">
        <v>307</v>
      </c>
      <c r="B22" s="49">
        <v>88.8</v>
      </c>
      <c r="C22" s="49">
        <v>71</v>
      </c>
      <c r="D22" s="49">
        <v>80</v>
      </c>
      <c r="E22" s="49">
        <v>82.8</v>
      </c>
      <c r="F22" s="49">
        <v>24</v>
      </c>
      <c r="G22" s="49">
        <v>29</v>
      </c>
      <c r="H22" s="49">
        <v>82.9</v>
      </c>
      <c r="I22" s="49">
        <v>184</v>
      </c>
      <c r="J22" s="49">
        <v>222</v>
      </c>
      <c r="K22" s="49">
        <v>76.9</v>
      </c>
      <c r="L22" s="49">
        <v>10</v>
      </c>
      <c r="M22" s="49">
        <v>13</v>
      </c>
      <c r="N22" s="49">
        <v>78.3</v>
      </c>
      <c r="O22" s="49">
        <v>65</v>
      </c>
      <c r="P22" s="49">
        <v>83</v>
      </c>
      <c r="Q22" s="49">
        <v>90.5</v>
      </c>
      <c r="R22" s="49">
        <v>19</v>
      </c>
      <c r="S22" s="49">
        <v>21</v>
      </c>
      <c r="T22" s="49">
        <v>90.3</v>
      </c>
      <c r="U22" s="49">
        <v>187</v>
      </c>
      <c r="V22" s="49">
        <v>207</v>
      </c>
      <c r="W22" s="49">
        <v>80</v>
      </c>
      <c r="X22" s="49">
        <v>8</v>
      </c>
      <c r="Y22" s="49">
        <v>10</v>
      </c>
      <c r="Z22" s="49">
        <v>18236</v>
      </c>
      <c r="AA22" s="49">
        <v>1094175</v>
      </c>
      <c r="AB22" s="49">
        <v>60</v>
      </c>
      <c r="AC22" s="49">
        <v>13881</v>
      </c>
      <c r="AD22" s="49">
        <v>249860</v>
      </c>
      <c r="AE22" s="49">
        <v>18</v>
      </c>
      <c r="AF22" s="49">
        <v>14207</v>
      </c>
      <c r="AG22" s="49">
        <v>2486293</v>
      </c>
      <c r="AH22" s="49">
        <v>175</v>
      </c>
      <c r="AI22" s="49">
        <v>15668</v>
      </c>
      <c r="AJ22" s="49">
        <v>94008</v>
      </c>
      <c r="AK22" s="49">
        <v>6</v>
      </c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9">
        <v>2007</v>
      </c>
      <c r="AY22" s="48"/>
      <c r="AZ22" s="50">
        <v>39716.42122685185</v>
      </c>
      <c r="BA22" s="50">
        <v>39716.42122685185</v>
      </c>
    </row>
    <row r="23" spans="1:53" ht="12.75">
      <c r="A23" s="48" t="s">
        <v>308</v>
      </c>
      <c r="B23" s="49">
        <v>81.8</v>
      </c>
      <c r="C23" s="49">
        <v>54</v>
      </c>
      <c r="D23" s="49">
        <v>66</v>
      </c>
      <c r="E23" s="49">
        <v>68.6</v>
      </c>
      <c r="F23" s="49">
        <v>24</v>
      </c>
      <c r="G23" s="49">
        <v>35</v>
      </c>
      <c r="H23" s="49">
        <v>75.9</v>
      </c>
      <c r="I23" s="49">
        <v>66</v>
      </c>
      <c r="J23" s="49">
        <v>87</v>
      </c>
      <c r="K23" s="49">
        <v>85.7</v>
      </c>
      <c r="L23" s="49">
        <v>6</v>
      </c>
      <c r="M23" s="49">
        <v>7</v>
      </c>
      <c r="N23" s="49">
        <v>86.1</v>
      </c>
      <c r="O23" s="49">
        <v>31</v>
      </c>
      <c r="P23" s="49">
        <v>36</v>
      </c>
      <c r="Q23" s="49">
        <v>84</v>
      </c>
      <c r="R23" s="49">
        <v>21</v>
      </c>
      <c r="S23" s="49">
        <v>25</v>
      </c>
      <c r="T23" s="49">
        <v>90.5</v>
      </c>
      <c r="U23" s="49">
        <v>57</v>
      </c>
      <c r="V23" s="49">
        <v>63</v>
      </c>
      <c r="W23" s="49">
        <v>80</v>
      </c>
      <c r="X23" s="49">
        <v>4</v>
      </c>
      <c r="Y23" s="49">
        <v>5</v>
      </c>
      <c r="Z23" s="49">
        <v>13136</v>
      </c>
      <c r="AA23" s="49">
        <v>407210</v>
      </c>
      <c r="AB23" s="49">
        <v>31</v>
      </c>
      <c r="AC23" s="49">
        <v>11850</v>
      </c>
      <c r="AD23" s="49">
        <v>248847</v>
      </c>
      <c r="AE23" s="49">
        <v>21</v>
      </c>
      <c r="AF23" s="49">
        <v>11728</v>
      </c>
      <c r="AG23" s="49">
        <v>668492</v>
      </c>
      <c r="AH23" s="49">
        <v>57</v>
      </c>
      <c r="AI23" s="49">
        <v>10737</v>
      </c>
      <c r="AJ23" s="49">
        <v>42947</v>
      </c>
      <c r="AK23" s="49">
        <v>4</v>
      </c>
      <c r="AL23" s="49">
        <v>69.7</v>
      </c>
      <c r="AM23" s="49">
        <v>23</v>
      </c>
      <c r="AN23" s="49">
        <v>33</v>
      </c>
      <c r="AO23" s="49">
        <v>58.3</v>
      </c>
      <c r="AP23" s="49">
        <v>14</v>
      </c>
      <c r="AQ23" s="49">
        <v>24</v>
      </c>
      <c r="AR23" s="49">
        <v>51.1</v>
      </c>
      <c r="AS23" s="49">
        <v>23</v>
      </c>
      <c r="AT23" s="49">
        <v>45</v>
      </c>
      <c r="AU23" s="49">
        <v>75</v>
      </c>
      <c r="AV23" s="49">
        <v>3</v>
      </c>
      <c r="AW23" s="49">
        <v>4</v>
      </c>
      <c r="AX23" s="49">
        <v>2007</v>
      </c>
      <c r="AY23" s="48"/>
      <c r="AZ23" s="50">
        <v>39720.54696759259</v>
      </c>
      <c r="BA23" s="50">
        <v>39720.54696759259</v>
      </c>
    </row>
    <row r="24" spans="1:53" ht="12.75">
      <c r="A24" s="48" t="s">
        <v>309</v>
      </c>
      <c r="B24" s="49">
        <v>96</v>
      </c>
      <c r="C24" s="49">
        <v>362</v>
      </c>
      <c r="D24" s="49">
        <v>377</v>
      </c>
      <c r="E24" s="49">
        <v>88</v>
      </c>
      <c r="F24" s="49">
        <v>147</v>
      </c>
      <c r="G24" s="49">
        <v>167</v>
      </c>
      <c r="H24" s="49">
        <v>90.6</v>
      </c>
      <c r="I24" s="49">
        <v>558</v>
      </c>
      <c r="J24" s="49">
        <v>616</v>
      </c>
      <c r="K24" s="49">
        <v>77.4</v>
      </c>
      <c r="L24" s="49">
        <v>113</v>
      </c>
      <c r="M24" s="49">
        <v>146</v>
      </c>
      <c r="N24" s="49">
        <v>91.3</v>
      </c>
      <c r="O24" s="49">
        <v>324</v>
      </c>
      <c r="P24" s="49">
        <v>355</v>
      </c>
      <c r="Q24" s="49">
        <v>88.4</v>
      </c>
      <c r="R24" s="49">
        <v>130</v>
      </c>
      <c r="S24" s="49">
        <v>147</v>
      </c>
      <c r="T24" s="49">
        <v>92.3</v>
      </c>
      <c r="U24" s="49">
        <v>489</v>
      </c>
      <c r="V24" s="49">
        <v>530</v>
      </c>
      <c r="W24" s="49">
        <v>88.2</v>
      </c>
      <c r="X24" s="49">
        <v>164</v>
      </c>
      <c r="Y24" s="49">
        <v>186</v>
      </c>
      <c r="Z24" s="49">
        <v>16833</v>
      </c>
      <c r="AA24" s="49">
        <v>4713301</v>
      </c>
      <c r="AB24" s="49">
        <v>280</v>
      </c>
      <c r="AC24" s="49">
        <v>12333</v>
      </c>
      <c r="AD24" s="49">
        <v>1331913</v>
      </c>
      <c r="AE24" s="49">
        <v>108</v>
      </c>
      <c r="AF24" s="49">
        <v>13943</v>
      </c>
      <c r="AG24" s="49">
        <v>5535173</v>
      </c>
      <c r="AH24" s="49">
        <v>397</v>
      </c>
      <c r="AI24" s="49">
        <v>8467</v>
      </c>
      <c r="AJ24" s="49">
        <v>1160017</v>
      </c>
      <c r="AK24" s="49">
        <v>137</v>
      </c>
      <c r="AL24" s="49">
        <v>85.3</v>
      </c>
      <c r="AM24" s="49">
        <v>185</v>
      </c>
      <c r="AN24" s="49">
        <v>217</v>
      </c>
      <c r="AO24" s="49">
        <v>82.3</v>
      </c>
      <c r="AP24" s="49">
        <v>79</v>
      </c>
      <c r="AQ24" s="49">
        <v>96</v>
      </c>
      <c r="AR24" s="49">
        <v>85.1</v>
      </c>
      <c r="AS24" s="49">
        <v>251</v>
      </c>
      <c r="AT24" s="49">
        <v>295</v>
      </c>
      <c r="AU24" s="49">
        <v>83.9</v>
      </c>
      <c r="AV24" s="49">
        <v>52</v>
      </c>
      <c r="AW24" s="49">
        <v>62</v>
      </c>
      <c r="AX24" s="49">
        <v>2007</v>
      </c>
      <c r="AY24" s="48"/>
      <c r="AZ24" s="50">
        <v>39717.333969907406</v>
      </c>
      <c r="BA24" s="50">
        <v>39717.333969907406</v>
      </c>
    </row>
    <row r="25" spans="1:53" ht="12.75">
      <c r="A25" s="48" t="s">
        <v>310</v>
      </c>
      <c r="B25" s="49">
        <v>82.4</v>
      </c>
      <c r="C25" s="49">
        <v>75</v>
      </c>
      <c r="D25" s="49">
        <v>91</v>
      </c>
      <c r="E25" s="49">
        <v>84</v>
      </c>
      <c r="F25" s="49">
        <v>105</v>
      </c>
      <c r="G25" s="49">
        <v>125</v>
      </c>
      <c r="H25" s="49">
        <v>79.5</v>
      </c>
      <c r="I25" s="49">
        <v>276</v>
      </c>
      <c r="J25" s="49">
        <v>347</v>
      </c>
      <c r="K25" s="49">
        <v>100</v>
      </c>
      <c r="L25" s="49">
        <v>5</v>
      </c>
      <c r="M25" s="49">
        <v>5</v>
      </c>
      <c r="N25" s="49">
        <v>90</v>
      </c>
      <c r="O25" s="49">
        <v>72</v>
      </c>
      <c r="P25" s="49">
        <v>80</v>
      </c>
      <c r="Q25" s="49">
        <v>91.1</v>
      </c>
      <c r="R25" s="49">
        <v>102</v>
      </c>
      <c r="S25" s="49">
        <v>112</v>
      </c>
      <c r="T25" s="49">
        <v>91.7</v>
      </c>
      <c r="U25" s="49">
        <v>289</v>
      </c>
      <c r="V25" s="49">
        <v>315</v>
      </c>
      <c r="W25" s="49">
        <v>33.3</v>
      </c>
      <c r="X25" s="49">
        <v>1</v>
      </c>
      <c r="Y25" s="49">
        <v>3</v>
      </c>
      <c r="Z25" s="49">
        <v>18603</v>
      </c>
      <c r="AA25" s="49">
        <v>1264975</v>
      </c>
      <c r="AB25" s="49">
        <v>68</v>
      </c>
      <c r="AC25" s="49">
        <v>14534</v>
      </c>
      <c r="AD25" s="49">
        <v>1424309</v>
      </c>
      <c r="AE25" s="49">
        <v>98</v>
      </c>
      <c r="AF25" s="49">
        <v>15637</v>
      </c>
      <c r="AG25" s="49">
        <v>4331415</v>
      </c>
      <c r="AH25" s="49">
        <v>277</v>
      </c>
      <c r="AI25" s="49">
        <v>8824</v>
      </c>
      <c r="AJ25" s="49">
        <v>8824</v>
      </c>
      <c r="AK25" s="49">
        <v>1</v>
      </c>
      <c r="AL25" s="49">
        <v>85</v>
      </c>
      <c r="AM25" s="49">
        <v>17</v>
      </c>
      <c r="AN25" s="49">
        <v>20</v>
      </c>
      <c r="AO25" s="49">
        <v>69.6</v>
      </c>
      <c r="AP25" s="49">
        <v>16</v>
      </c>
      <c r="AQ25" s="49">
        <v>23</v>
      </c>
      <c r="AR25" s="49">
        <v>63.9</v>
      </c>
      <c r="AS25" s="49">
        <v>23</v>
      </c>
      <c r="AT25" s="49">
        <v>36</v>
      </c>
      <c r="AU25" s="49">
        <v>50</v>
      </c>
      <c r="AV25" s="49">
        <v>1</v>
      </c>
      <c r="AW25" s="49">
        <v>2</v>
      </c>
      <c r="AX25" s="49">
        <v>2007</v>
      </c>
      <c r="AY25" s="48"/>
      <c r="AZ25" s="50">
        <v>39710.441030092596</v>
      </c>
      <c r="BA25" s="50">
        <v>39710.441030092596</v>
      </c>
    </row>
    <row r="26" spans="1:53" ht="12.75">
      <c r="A26" s="48" t="s">
        <v>311</v>
      </c>
      <c r="B26" s="49">
        <v>90.6</v>
      </c>
      <c r="C26" s="49">
        <v>193</v>
      </c>
      <c r="D26" s="49">
        <v>213</v>
      </c>
      <c r="E26" s="49">
        <v>90</v>
      </c>
      <c r="F26" s="49">
        <v>45</v>
      </c>
      <c r="G26" s="49">
        <v>50</v>
      </c>
      <c r="H26" s="49">
        <v>83</v>
      </c>
      <c r="I26" s="49">
        <v>292</v>
      </c>
      <c r="J26" s="49">
        <v>352</v>
      </c>
      <c r="K26" s="49">
        <v>80</v>
      </c>
      <c r="L26" s="49">
        <v>12</v>
      </c>
      <c r="M26" s="49">
        <v>15</v>
      </c>
      <c r="N26" s="49">
        <v>86</v>
      </c>
      <c r="O26" s="49">
        <v>203</v>
      </c>
      <c r="P26" s="49">
        <v>236</v>
      </c>
      <c r="Q26" s="49">
        <v>86.7</v>
      </c>
      <c r="R26" s="49">
        <v>39</v>
      </c>
      <c r="S26" s="49">
        <v>45</v>
      </c>
      <c r="T26" s="49">
        <v>87.5</v>
      </c>
      <c r="U26" s="49">
        <v>267</v>
      </c>
      <c r="V26" s="49">
        <v>305</v>
      </c>
      <c r="W26" s="49">
        <v>81.3</v>
      </c>
      <c r="X26" s="49">
        <v>13</v>
      </c>
      <c r="Y26" s="49">
        <v>16</v>
      </c>
      <c r="Z26" s="49">
        <v>15334</v>
      </c>
      <c r="AA26" s="49">
        <v>2698756</v>
      </c>
      <c r="AB26" s="49">
        <v>176</v>
      </c>
      <c r="AC26" s="49">
        <v>13105</v>
      </c>
      <c r="AD26" s="49">
        <v>406242</v>
      </c>
      <c r="AE26" s="49">
        <v>31</v>
      </c>
      <c r="AF26" s="49">
        <v>12868</v>
      </c>
      <c r="AG26" s="49">
        <v>2946828</v>
      </c>
      <c r="AH26" s="49">
        <v>229</v>
      </c>
      <c r="AI26" s="49">
        <v>12069</v>
      </c>
      <c r="AJ26" s="49">
        <v>120694</v>
      </c>
      <c r="AK26" s="49">
        <v>10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9">
        <v>2007</v>
      </c>
      <c r="AY26" s="48"/>
      <c r="AZ26" s="50">
        <v>39722.42905092592</v>
      </c>
      <c r="BA26" s="50">
        <v>39722.42905092592</v>
      </c>
    </row>
    <row r="27" spans="1:53" ht="12.75">
      <c r="A27" s="48" t="s">
        <v>335</v>
      </c>
      <c r="B27" s="49">
        <v>62.7</v>
      </c>
      <c r="C27" s="49">
        <v>2139</v>
      </c>
      <c r="D27" s="49">
        <v>3409</v>
      </c>
      <c r="E27" s="49">
        <v>60.3</v>
      </c>
      <c r="F27" s="49">
        <v>1971</v>
      </c>
      <c r="G27" s="49">
        <v>3271</v>
      </c>
      <c r="H27" s="49">
        <v>52</v>
      </c>
      <c r="I27" s="49">
        <v>2048</v>
      </c>
      <c r="J27" s="49">
        <v>3942</v>
      </c>
      <c r="K27" s="49">
        <v>63.1</v>
      </c>
      <c r="L27" s="49">
        <v>3345</v>
      </c>
      <c r="M27" s="49">
        <v>5298</v>
      </c>
      <c r="N27" s="49">
        <v>79.6</v>
      </c>
      <c r="O27" s="49">
        <v>2075</v>
      </c>
      <c r="P27" s="49">
        <v>2606</v>
      </c>
      <c r="Q27" s="49">
        <v>83.3</v>
      </c>
      <c r="R27" s="49">
        <v>1541</v>
      </c>
      <c r="S27" s="49">
        <v>1851</v>
      </c>
      <c r="T27" s="49">
        <v>81.4</v>
      </c>
      <c r="U27" s="49">
        <v>1623</v>
      </c>
      <c r="V27" s="49">
        <v>1993</v>
      </c>
      <c r="W27" s="49">
        <v>85.8</v>
      </c>
      <c r="X27" s="49">
        <v>1581</v>
      </c>
      <c r="Y27" s="49">
        <v>1843</v>
      </c>
      <c r="Z27" s="49">
        <v>12284</v>
      </c>
      <c r="AA27" s="49">
        <v>24825595</v>
      </c>
      <c r="AB27" s="49">
        <v>2021</v>
      </c>
      <c r="AC27" s="49">
        <v>11851</v>
      </c>
      <c r="AD27" s="49">
        <v>17077645</v>
      </c>
      <c r="AE27" s="49">
        <v>1441</v>
      </c>
      <c r="AF27" s="49">
        <v>11581</v>
      </c>
      <c r="AG27" s="49">
        <v>18309459</v>
      </c>
      <c r="AH27" s="49">
        <v>1581</v>
      </c>
      <c r="AI27" s="49">
        <v>12680</v>
      </c>
      <c r="AJ27" s="49">
        <v>18031181</v>
      </c>
      <c r="AK27" s="49">
        <v>1422</v>
      </c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9">
        <v>2007</v>
      </c>
      <c r="AY27" s="48"/>
      <c r="AZ27" s="50">
        <v>39721.61399305556</v>
      </c>
      <c r="BA27" s="50">
        <v>39721.61399305556</v>
      </c>
    </row>
    <row r="28" spans="1:53" ht="12.75">
      <c r="A28" s="48" t="s">
        <v>312</v>
      </c>
      <c r="B28" s="49">
        <v>92.9</v>
      </c>
      <c r="C28" s="49">
        <v>26</v>
      </c>
      <c r="D28" s="49">
        <v>28</v>
      </c>
      <c r="E28" s="49">
        <v>75</v>
      </c>
      <c r="F28" s="49">
        <v>3</v>
      </c>
      <c r="G28" s="49">
        <v>4</v>
      </c>
      <c r="H28" s="49">
        <v>81.5</v>
      </c>
      <c r="I28" s="49">
        <v>22</v>
      </c>
      <c r="J28" s="49">
        <v>27</v>
      </c>
      <c r="K28" s="49">
        <v>100</v>
      </c>
      <c r="L28" s="49">
        <v>4</v>
      </c>
      <c r="M28" s="49">
        <v>4</v>
      </c>
      <c r="N28" s="49">
        <v>88</v>
      </c>
      <c r="O28" s="49">
        <v>22</v>
      </c>
      <c r="P28" s="49">
        <v>25</v>
      </c>
      <c r="Q28" s="49">
        <v>80</v>
      </c>
      <c r="R28" s="49">
        <v>4</v>
      </c>
      <c r="S28" s="49">
        <v>5</v>
      </c>
      <c r="T28" s="49">
        <v>80</v>
      </c>
      <c r="U28" s="49">
        <v>12</v>
      </c>
      <c r="V28" s="49">
        <v>15</v>
      </c>
      <c r="W28" s="49">
        <v>100</v>
      </c>
      <c r="X28" s="49">
        <v>3</v>
      </c>
      <c r="Y28" s="49">
        <v>3</v>
      </c>
      <c r="Z28" s="49">
        <v>19894</v>
      </c>
      <c r="AA28" s="49">
        <v>397887</v>
      </c>
      <c r="AB28" s="49">
        <v>20</v>
      </c>
      <c r="AC28" s="49">
        <v>11300</v>
      </c>
      <c r="AD28" s="49">
        <v>33899</v>
      </c>
      <c r="AE28" s="49">
        <v>3</v>
      </c>
      <c r="AF28" s="49">
        <v>22827</v>
      </c>
      <c r="AG28" s="49">
        <v>251097</v>
      </c>
      <c r="AH28" s="49">
        <v>11</v>
      </c>
      <c r="AI28" s="49">
        <v>14021</v>
      </c>
      <c r="AJ28" s="49">
        <v>42064</v>
      </c>
      <c r="AK28" s="49">
        <v>3</v>
      </c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9">
        <v>2007</v>
      </c>
      <c r="AY28" s="48"/>
      <c r="AZ28" s="50">
        <v>39713.63783564815</v>
      </c>
      <c r="BA28" s="50">
        <v>39713.63783564815</v>
      </c>
    </row>
    <row r="29" spans="1:53" ht="12.75">
      <c r="A29" s="48" t="s">
        <v>313</v>
      </c>
      <c r="B29" s="49">
        <v>83</v>
      </c>
      <c r="C29" s="49">
        <v>249</v>
      </c>
      <c r="D29" s="49">
        <v>300</v>
      </c>
      <c r="E29" s="49">
        <v>83.1</v>
      </c>
      <c r="F29" s="49">
        <v>49</v>
      </c>
      <c r="G29" s="49">
        <v>59</v>
      </c>
      <c r="H29" s="49">
        <v>75.9</v>
      </c>
      <c r="I29" s="49">
        <v>217</v>
      </c>
      <c r="J29" s="49">
        <v>286</v>
      </c>
      <c r="K29" s="49">
        <v>84.6</v>
      </c>
      <c r="L29" s="49">
        <v>33</v>
      </c>
      <c r="M29" s="49">
        <v>39</v>
      </c>
      <c r="N29" s="49">
        <v>93.6</v>
      </c>
      <c r="O29" s="49">
        <v>279</v>
      </c>
      <c r="P29" s="49">
        <v>298</v>
      </c>
      <c r="Q29" s="49">
        <v>89.8</v>
      </c>
      <c r="R29" s="49">
        <v>53</v>
      </c>
      <c r="S29" s="49">
        <v>59</v>
      </c>
      <c r="T29" s="49">
        <v>89.2</v>
      </c>
      <c r="U29" s="49">
        <v>206</v>
      </c>
      <c r="V29" s="49">
        <v>231</v>
      </c>
      <c r="W29" s="49">
        <v>88.9</v>
      </c>
      <c r="X29" s="49">
        <v>32</v>
      </c>
      <c r="Y29" s="49">
        <v>36</v>
      </c>
      <c r="Z29" s="49">
        <v>15403</v>
      </c>
      <c r="AA29" s="49">
        <v>4128060</v>
      </c>
      <c r="AB29" s="49">
        <v>268</v>
      </c>
      <c r="AC29" s="49">
        <v>13836</v>
      </c>
      <c r="AD29" s="49">
        <v>705616</v>
      </c>
      <c r="AE29" s="49">
        <v>51</v>
      </c>
      <c r="AF29" s="49">
        <v>12671</v>
      </c>
      <c r="AG29" s="49">
        <v>2546893</v>
      </c>
      <c r="AH29" s="49">
        <v>201</v>
      </c>
      <c r="AI29" s="49">
        <v>12830</v>
      </c>
      <c r="AJ29" s="49">
        <v>384889</v>
      </c>
      <c r="AK29" s="49">
        <v>30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9">
        <v>2007</v>
      </c>
      <c r="AY29" s="48"/>
      <c r="AZ29" s="50">
        <v>39702.39368055556</v>
      </c>
      <c r="BA29" s="50">
        <v>39702.39368055556</v>
      </c>
    </row>
    <row r="30" spans="1:53" ht="12.75">
      <c r="A30" s="48" t="s">
        <v>314</v>
      </c>
      <c r="B30" s="49">
        <v>85.7</v>
      </c>
      <c r="C30" s="49">
        <v>18</v>
      </c>
      <c r="D30" s="49">
        <v>21</v>
      </c>
      <c r="E30" s="49">
        <v>90.9</v>
      </c>
      <c r="F30" s="49">
        <v>10</v>
      </c>
      <c r="G30" s="49">
        <v>11</v>
      </c>
      <c r="H30" s="49">
        <v>85.7</v>
      </c>
      <c r="I30" s="49">
        <v>12</v>
      </c>
      <c r="J30" s="49">
        <v>14</v>
      </c>
      <c r="K30" s="49">
        <v>50</v>
      </c>
      <c r="L30" s="49">
        <v>2</v>
      </c>
      <c r="M30" s="49">
        <v>4</v>
      </c>
      <c r="N30" s="49">
        <v>92.9</v>
      </c>
      <c r="O30" s="49">
        <v>13</v>
      </c>
      <c r="P30" s="49">
        <v>14</v>
      </c>
      <c r="Q30" s="49">
        <v>93.8</v>
      </c>
      <c r="R30" s="49">
        <v>15</v>
      </c>
      <c r="S30" s="49">
        <v>16</v>
      </c>
      <c r="T30" s="49">
        <v>100</v>
      </c>
      <c r="U30" s="49">
        <v>14</v>
      </c>
      <c r="V30" s="49">
        <v>14</v>
      </c>
      <c r="W30" s="49">
        <v>83.3</v>
      </c>
      <c r="X30" s="49">
        <v>5</v>
      </c>
      <c r="Y30" s="49">
        <v>6</v>
      </c>
      <c r="Z30" s="49">
        <v>13426</v>
      </c>
      <c r="AA30" s="49">
        <v>161106</v>
      </c>
      <c r="AB30" s="49">
        <v>12</v>
      </c>
      <c r="AC30" s="49">
        <v>8998</v>
      </c>
      <c r="AD30" s="49">
        <v>134965</v>
      </c>
      <c r="AE30" s="49">
        <v>15</v>
      </c>
      <c r="AF30" s="49">
        <v>12437</v>
      </c>
      <c r="AG30" s="49">
        <v>174112</v>
      </c>
      <c r="AH30" s="49">
        <v>14</v>
      </c>
      <c r="AI30" s="49">
        <v>6489</v>
      </c>
      <c r="AJ30" s="49">
        <v>32444</v>
      </c>
      <c r="AK30" s="49">
        <v>5</v>
      </c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9">
        <v>2007</v>
      </c>
      <c r="AY30" s="48"/>
      <c r="AZ30" s="50">
        <v>39722.43628472222</v>
      </c>
      <c r="BA30" s="50">
        <v>39722.43628472222</v>
      </c>
    </row>
    <row r="31" spans="1:53" ht="12.75">
      <c r="A31" s="48" t="s">
        <v>315</v>
      </c>
      <c r="B31" s="49">
        <v>90</v>
      </c>
      <c r="C31" s="49">
        <v>18</v>
      </c>
      <c r="D31" s="49">
        <v>20</v>
      </c>
      <c r="E31" s="49">
        <v>100</v>
      </c>
      <c r="F31" s="49">
        <v>6</v>
      </c>
      <c r="G31" s="49">
        <v>6</v>
      </c>
      <c r="H31" s="49">
        <v>95.8</v>
      </c>
      <c r="I31" s="49">
        <v>23</v>
      </c>
      <c r="J31" s="49">
        <v>24</v>
      </c>
      <c r="K31" s="49">
        <v>100</v>
      </c>
      <c r="L31" s="49">
        <v>1</v>
      </c>
      <c r="M31" s="49">
        <v>1</v>
      </c>
      <c r="N31" s="49">
        <v>100</v>
      </c>
      <c r="O31" s="49">
        <v>21</v>
      </c>
      <c r="P31" s="49">
        <v>21</v>
      </c>
      <c r="Q31" s="49">
        <v>100</v>
      </c>
      <c r="R31" s="49">
        <v>7</v>
      </c>
      <c r="S31" s="49">
        <v>7</v>
      </c>
      <c r="T31" s="49">
        <v>100</v>
      </c>
      <c r="U31" s="49">
        <v>22</v>
      </c>
      <c r="V31" s="49">
        <v>22</v>
      </c>
      <c r="W31" s="49">
        <v>100</v>
      </c>
      <c r="X31" s="49">
        <v>2</v>
      </c>
      <c r="Y31" s="49">
        <v>2</v>
      </c>
      <c r="Z31" s="49">
        <v>14417</v>
      </c>
      <c r="AA31" s="49">
        <v>302755</v>
      </c>
      <c r="AB31" s="49">
        <v>21</v>
      </c>
      <c r="AC31" s="49">
        <v>12695</v>
      </c>
      <c r="AD31" s="49">
        <v>76169</v>
      </c>
      <c r="AE31" s="49">
        <v>6</v>
      </c>
      <c r="AF31" s="49">
        <v>13492</v>
      </c>
      <c r="AG31" s="49">
        <v>242852</v>
      </c>
      <c r="AH31" s="49">
        <v>18</v>
      </c>
      <c r="AI31" s="49">
        <v>15641</v>
      </c>
      <c r="AJ31" s="49">
        <v>31281</v>
      </c>
      <c r="AK31" s="49">
        <v>2</v>
      </c>
      <c r="AL31" s="49">
        <v>81</v>
      </c>
      <c r="AM31" s="49">
        <v>17</v>
      </c>
      <c r="AN31" s="49">
        <v>21</v>
      </c>
      <c r="AO31" s="49">
        <v>100</v>
      </c>
      <c r="AP31" s="49">
        <v>5</v>
      </c>
      <c r="AQ31" s="49">
        <v>5</v>
      </c>
      <c r="AR31" s="49">
        <v>92.6</v>
      </c>
      <c r="AS31" s="49">
        <v>25</v>
      </c>
      <c r="AT31" s="49">
        <v>27</v>
      </c>
      <c r="AU31" s="49">
        <v>100</v>
      </c>
      <c r="AV31" s="49">
        <v>5</v>
      </c>
      <c r="AW31" s="49">
        <v>5</v>
      </c>
      <c r="AX31" s="49">
        <v>2007</v>
      </c>
      <c r="AY31" s="48"/>
      <c r="AZ31" s="50">
        <v>39714.40638888889</v>
      </c>
      <c r="BA31" s="50">
        <v>39714.40638888889</v>
      </c>
    </row>
    <row r="32" spans="1:53" ht="12.75">
      <c r="A32" s="48" t="s">
        <v>316</v>
      </c>
      <c r="B32" s="49">
        <v>91.7</v>
      </c>
      <c r="C32" s="49">
        <v>44</v>
      </c>
      <c r="D32" s="49">
        <v>48</v>
      </c>
      <c r="E32" s="49">
        <v>71.4</v>
      </c>
      <c r="F32" s="49">
        <v>5</v>
      </c>
      <c r="G32" s="49">
        <v>7</v>
      </c>
      <c r="H32" s="49">
        <v>81.7</v>
      </c>
      <c r="I32" s="49">
        <v>89</v>
      </c>
      <c r="J32" s="49">
        <v>109</v>
      </c>
      <c r="K32" s="49">
        <v>0</v>
      </c>
      <c r="L32" s="49">
        <v>0</v>
      </c>
      <c r="M32" s="49">
        <v>2</v>
      </c>
      <c r="N32" s="49">
        <v>85.1</v>
      </c>
      <c r="O32" s="49">
        <v>40</v>
      </c>
      <c r="P32" s="49">
        <v>47</v>
      </c>
      <c r="Q32" s="49">
        <v>100</v>
      </c>
      <c r="R32" s="49">
        <v>6</v>
      </c>
      <c r="S32" s="49">
        <v>6</v>
      </c>
      <c r="T32" s="49">
        <v>87.6</v>
      </c>
      <c r="U32" s="49">
        <v>99</v>
      </c>
      <c r="V32" s="49">
        <v>113</v>
      </c>
      <c r="W32" s="49">
        <v>0</v>
      </c>
      <c r="X32" s="49">
        <v>0</v>
      </c>
      <c r="Y32" s="49">
        <v>1</v>
      </c>
      <c r="Z32" s="49">
        <v>23693</v>
      </c>
      <c r="AA32" s="49">
        <v>947720</v>
      </c>
      <c r="AB32" s="49">
        <v>40</v>
      </c>
      <c r="AC32" s="49">
        <v>13258</v>
      </c>
      <c r="AD32" s="49">
        <v>79549</v>
      </c>
      <c r="AE32" s="49">
        <v>6</v>
      </c>
      <c r="AF32" s="49">
        <v>17627</v>
      </c>
      <c r="AG32" s="49">
        <v>1745039</v>
      </c>
      <c r="AH32" s="49">
        <v>99</v>
      </c>
      <c r="AI32" s="49">
        <v>0</v>
      </c>
      <c r="AJ32" s="49">
        <v>0</v>
      </c>
      <c r="AK32" s="49">
        <v>1</v>
      </c>
      <c r="AL32" s="49">
        <v>85.2</v>
      </c>
      <c r="AM32" s="49">
        <v>23</v>
      </c>
      <c r="AN32" s="49">
        <v>27</v>
      </c>
      <c r="AO32" s="49">
        <v>0</v>
      </c>
      <c r="AP32" s="49">
        <v>0</v>
      </c>
      <c r="AQ32" s="49">
        <v>2</v>
      </c>
      <c r="AR32" s="49">
        <v>78</v>
      </c>
      <c r="AS32" s="49">
        <v>46</v>
      </c>
      <c r="AT32" s="49">
        <v>59</v>
      </c>
      <c r="AU32" s="49">
        <v>0</v>
      </c>
      <c r="AV32" s="49">
        <v>0</v>
      </c>
      <c r="AW32" s="49">
        <v>2</v>
      </c>
      <c r="AX32" s="49">
        <v>2007</v>
      </c>
      <c r="AY32" s="48"/>
      <c r="AZ32" s="50">
        <v>39717.539189814815</v>
      </c>
      <c r="BA32" s="50">
        <v>39717.539189814815</v>
      </c>
    </row>
    <row r="33" spans="1:53" ht="12.75">
      <c r="A33" s="48" t="s">
        <v>317</v>
      </c>
      <c r="B33" s="49">
        <v>87.7</v>
      </c>
      <c r="C33" s="49">
        <v>185</v>
      </c>
      <c r="D33" s="49">
        <v>211</v>
      </c>
      <c r="E33" s="49">
        <v>86.1</v>
      </c>
      <c r="F33" s="49">
        <v>31</v>
      </c>
      <c r="G33" s="49">
        <v>36</v>
      </c>
      <c r="H33" s="49">
        <v>83.3</v>
      </c>
      <c r="I33" s="49">
        <v>428</v>
      </c>
      <c r="J33" s="49">
        <v>514</v>
      </c>
      <c r="K33" s="49">
        <v>50</v>
      </c>
      <c r="L33" s="49">
        <v>1</v>
      </c>
      <c r="M33" s="49">
        <v>2</v>
      </c>
      <c r="N33" s="49">
        <v>86.1</v>
      </c>
      <c r="O33" s="49">
        <v>173</v>
      </c>
      <c r="P33" s="49">
        <v>201</v>
      </c>
      <c r="Q33" s="49">
        <v>86.5</v>
      </c>
      <c r="R33" s="49">
        <v>32</v>
      </c>
      <c r="S33" s="49">
        <v>37</v>
      </c>
      <c r="T33" s="49">
        <v>85.9</v>
      </c>
      <c r="U33" s="49">
        <v>378</v>
      </c>
      <c r="V33" s="49">
        <v>440</v>
      </c>
      <c r="W33" s="49">
        <v>100</v>
      </c>
      <c r="X33" s="49">
        <v>3</v>
      </c>
      <c r="Y33" s="49">
        <v>3</v>
      </c>
      <c r="Z33" s="49">
        <v>17967</v>
      </c>
      <c r="AA33" s="49">
        <v>2928667</v>
      </c>
      <c r="AB33" s="49">
        <v>163</v>
      </c>
      <c r="AC33" s="49">
        <v>14107</v>
      </c>
      <c r="AD33" s="49">
        <v>423222</v>
      </c>
      <c r="AE33" s="49">
        <v>30</v>
      </c>
      <c r="AF33" s="49">
        <v>14637</v>
      </c>
      <c r="AG33" s="49">
        <v>5137547</v>
      </c>
      <c r="AH33" s="49">
        <v>351</v>
      </c>
      <c r="AI33" s="49">
        <v>8325</v>
      </c>
      <c r="AJ33" s="49">
        <v>16650</v>
      </c>
      <c r="AK33" s="49">
        <v>2</v>
      </c>
      <c r="AL33" s="49">
        <v>66.5</v>
      </c>
      <c r="AM33" s="49">
        <v>123</v>
      </c>
      <c r="AN33" s="49">
        <v>185</v>
      </c>
      <c r="AO33" s="49">
        <v>83.9</v>
      </c>
      <c r="AP33" s="49">
        <v>26</v>
      </c>
      <c r="AQ33" s="49">
        <v>31</v>
      </c>
      <c r="AR33" s="49">
        <v>65.4</v>
      </c>
      <c r="AS33" s="49">
        <v>263</v>
      </c>
      <c r="AT33" s="49">
        <v>402</v>
      </c>
      <c r="AU33" s="49">
        <v>50</v>
      </c>
      <c r="AV33" s="49">
        <v>1</v>
      </c>
      <c r="AW33" s="49">
        <v>2</v>
      </c>
      <c r="AX33" s="49">
        <v>2007</v>
      </c>
      <c r="AY33" s="48"/>
      <c r="AZ33" s="50">
        <v>39703.56202546296</v>
      </c>
      <c r="BA33" s="50">
        <v>39703.56202546296</v>
      </c>
    </row>
    <row r="34" spans="1:53" ht="12.75">
      <c r="A34" s="48" t="s">
        <v>318</v>
      </c>
      <c r="B34" s="49">
        <v>96</v>
      </c>
      <c r="C34" s="49">
        <v>24</v>
      </c>
      <c r="D34" s="49">
        <v>25</v>
      </c>
      <c r="E34" s="49">
        <v>100</v>
      </c>
      <c r="F34" s="49">
        <v>3</v>
      </c>
      <c r="G34" s="49">
        <v>3</v>
      </c>
      <c r="H34" s="49">
        <v>79.5</v>
      </c>
      <c r="I34" s="49">
        <v>35</v>
      </c>
      <c r="J34" s="49">
        <v>44</v>
      </c>
      <c r="K34" s="49">
        <v>81.3</v>
      </c>
      <c r="L34" s="49">
        <v>13</v>
      </c>
      <c r="M34" s="49">
        <v>16</v>
      </c>
      <c r="N34" s="49">
        <v>100</v>
      </c>
      <c r="O34" s="49">
        <v>25</v>
      </c>
      <c r="P34" s="49">
        <v>25</v>
      </c>
      <c r="Q34" s="49">
        <v>100</v>
      </c>
      <c r="R34" s="49">
        <v>4</v>
      </c>
      <c r="S34" s="49">
        <v>4</v>
      </c>
      <c r="T34" s="49">
        <v>85.7</v>
      </c>
      <c r="U34" s="49">
        <v>24</v>
      </c>
      <c r="V34" s="49">
        <v>28</v>
      </c>
      <c r="W34" s="49">
        <v>92.9</v>
      </c>
      <c r="X34" s="49">
        <v>13</v>
      </c>
      <c r="Y34" s="49">
        <v>14</v>
      </c>
      <c r="Z34" s="49">
        <v>18137</v>
      </c>
      <c r="AA34" s="49">
        <v>380870</v>
      </c>
      <c r="AB34" s="49">
        <v>21</v>
      </c>
      <c r="AC34" s="49">
        <v>8994</v>
      </c>
      <c r="AD34" s="49">
        <v>17987</v>
      </c>
      <c r="AE34" s="49">
        <v>2</v>
      </c>
      <c r="AF34" s="49">
        <v>14331</v>
      </c>
      <c r="AG34" s="49">
        <v>300945</v>
      </c>
      <c r="AH34" s="49">
        <v>21</v>
      </c>
      <c r="AI34" s="49">
        <v>14520</v>
      </c>
      <c r="AJ34" s="49">
        <v>145204</v>
      </c>
      <c r="AK34" s="49">
        <v>10</v>
      </c>
      <c r="AL34" s="49">
        <v>89.5</v>
      </c>
      <c r="AM34" s="49">
        <v>17</v>
      </c>
      <c r="AN34" s="49">
        <v>19</v>
      </c>
      <c r="AO34" s="49">
        <v>50</v>
      </c>
      <c r="AP34" s="49">
        <v>1</v>
      </c>
      <c r="AQ34" s="49">
        <v>2</v>
      </c>
      <c r="AR34" s="49">
        <v>76.7</v>
      </c>
      <c r="AS34" s="49">
        <v>23</v>
      </c>
      <c r="AT34" s="49">
        <v>30</v>
      </c>
      <c r="AU34" s="49">
        <v>66.7</v>
      </c>
      <c r="AV34" s="49">
        <v>12</v>
      </c>
      <c r="AW34" s="49">
        <v>18</v>
      </c>
      <c r="AX34" s="49">
        <v>2007</v>
      </c>
      <c r="AY34" s="48"/>
      <c r="AZ34" s="50">
        <v>39723.55674768519</v>
      </c>
      <c r="BA34" s="50">
        <v>39723.55674768519</v>
      </c>
    </row>
    <row r="35" spans="1:53" ht="12.75">
      <c r="A35" s="48" t="s">
        <v>319</v>
      </c>
      <c r="B35" s="49">
        <v>80.6</v>
      </c>
      <c r="C35" s="49">
        <v>54</v>
      </c>
      <c r="D35" s="49">
        <v>67</v>
      </c>
      <c r="E35" s="49">
        <v>57.1</v>
      </c>
      <c r="F35" s="49">
        <v>8</v>
      </c>
      <c r="G35" s="49">
        <v>14</v>
      </c>
      <c r="H35" s="49">
        <v>70.9</v>
      </c>
      <c r="I35" s="49">
        <v>90</v>
      </c>
      <c r="J35" s="49">
        <v>127</v>
      </c>
      <c r="K35" s="49">
        <v>100</v>
      </c>
      <c r="L35" s="49">
        <v>2</v>
      </c>
      <c r="M35" s="49">
        <v>2</v>
      </c>
      <c r="N35" s="49">
        <v>81</v>
      </c>
      <c r="O35" s="49">
        <v>47</v>
      </c>
      <c r="P35" s="49">
        <v>58</v>
      </c>
      <c r="Q35" s="49">
        <v>90</v>
      </c>
      <c r="R35" s="49">
        <v>9</v>
      </c>
      <c r="S35" s="49">
        <v>10</v>
      </c>
      <c r="T35" s="49">
        <v>85.1</v>
      </c>
      <c r="U35" s="49">
        <v>80</v>
      </c>
      <c r="V35" s="49">
        <v>94</v>
      </c>
      <c r="W35" s="49">
        <v>50</v>
      </c>
      <c r="X35" s="49">
        <v>2</v>
      </c>
      <c r="Y35" s="49">
        <v>4</v>
      </c>
      <c r="Z35" s="49">
        <v>17021</v>
      </c>
      <c r="AA35" s="49">
        <v>799967</v>
      </c>
      <c r="AB35" s="49">
        <v>47</v>
      </c>
      <c r="AC35" s="49">
        <v>11009</v>
      </c>
      <c r="AD35" s="49">
        <v>99077</v>
      </c>
      <c r="AE35" s="49">
        <v>9</v>
      </c>
      <c r="AF35" s="49">
        <v>17338</v>
      </c>
      <c r="AG35" s="49">
        <v>1387058</v>
      </c>
      <c r="AH35" s="49">
        <v>80</v>
      </c>
      <c r="AI35" s="49">
        <v>8677</v>
      </c>
      <c r="AJ35" s="49">
        <v>17354</v>
      </c>
      <c r="AK35" s="49">
        <v>2</v>
      </c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9">
        <v>2007</v>
      </c>
      <c r="AY35" s="48"/>
      <c r="AZ35" s="50">
        <v>39720.722766203704</v>
      </c>
      <c r="BA35" s="50">
        <v>39720.722766203704</v>
      </c>
    </row>
    <row r="36" spans="1:53" ht="12.75">
      <c r="A36" s="48" t="s">
        <v>320</v>
      </c>
      <c r="B36" s="49">
        <v>58.8</v>
      </c>
      <c r="C36" s="49">
        <v>4209</v>
      </c>
      <c r="D36" s="49">
        <v>7161</v>
      </c>
      <c r="E36" s="49">
        <v>50</v>
      </c>
      <c r="F36" s="49">
        <v>1660</v>
      </c>
      <c r="G36" s="49">
        <v>3322</v>
      </c>
      <c r="H36" s="49">
        <v>50.4</v>
      </c>
      <c r="I36" s="49">
        <v>8143</v>
      </c>
      <c r="J36" s="49">
        <v>16141</v>
      </c>
      <c r="K36" s="49">
        <v>53.1</v>
      </c>
      <c r="L36" s="49">
        <v>362</v>
      </c>
      <c r="M36" s="49">
        <v>682</v>
      </c>
      <c r="N36" s="49">
        <v>80</v>
      </c>
      <c r="O36" s="49">
        <v>2984</v>
      </c>
      <c r="P36" s="49">
        <v>3728</v>
      </c>
      <c r="Q36" s="49">
        <v>75.8</v>
      </c>
      <c r="R36" s="49">
        <v>1070</v>
      </c>
      <c r="S36" s="49">
        <v>1412</v>
      </c>
      <c r="T36" s="49">
        <v>77.2</v>
      </c>
      <c r="U36" s="49">
        <v>4911</v>
      </c>
      <c r="V36" s="49">
        <v>6359</v>
      </c>
      <c r="W36" s="49">
        <v>81.6</v>
      </c>
      <c r="X36" s="49">
        <v>71</v>
      </c>
      <c r="Y36" s="49">
        <v>87</v>
      </c>
      <c r="Z36" s="49">
        <v>16185</v>
      </c>
      <c r="AA36" s="49">
        <v>48086110</v>
      </c>
      <c r="AB36" s="49">
        <v>2971</v>
      </c>
      <c r="AC36" s="49">
        <v>12365</v>
      </c>
      <c r="AD36" s="49">
        <v>13156800</v>
      </c>
      <c r="AE36" s="49">
        <v>1064</v>
      </c>
      <c r="AF36" s="49">
        <v>17590</v>
      </c>
      <c r="AG36" s="49">
        <v>85961684</v>
      </c>
      <c r="AH36" s="49">
        <v>4887</v>
      </c>
      <c r="AI36" s="49">
        <v>11675</v>
      </c>
      <c r="AJ36" s="49">
        <v>828929</v>
      </c>
      <c r="AK36" s="49">
        <v>71</v>
      </c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9">
        <v>2007</v>
      </c>
      <c r="AY36" s="48"/>
      <c r="AZ36" s="50">
        <v>39708.67089120371</v>
      </c>
      <c r="BA36" s="50">
        <v>39708.67089120371</v>
      </c>
    </row>
    <row r="37" spans="1:53" ht="12.75">
      <c r="A37" s="48" t="s">
        <v>321</v>
      </c>
      <c r="B37" s="49">
        <v>83.5</v>
      </c>
      <c r="C37" s="49">
        <v>319</v>
      </c>
      <c r="D37" s="49">
        <v>382</v>
      </c>
      <c r="E37" s="49">
        <v>63.3</v>
      </c>
      <c r="F37" s="49">
        <v>19</v>
      </c>
      <c r="G37" s="49">
        <v>30</v>
      </c>
      <c r="H37" s="49">
        <v>80.7</v>
      </c>
      <c r="I37" s="49">
        <v>468</v>
      </c>
      <c r="J37" s="49">
        <v>580</v>
      </c>
      <c r="K37" s="49">
        <v>0</v>
      </c>
      <c r="L37" s="49">
        <v>0</v>
      </c>
      <c r="M37" s="49">
        <v>1</v>
      </c>
      <c r="N37" s="49">
        <v>88.8</v>
      </c>
      <c r="O37" s="49">
        <v>324</v>
      </c>
      <c r="P37" s="49">
        <v>365</v>
      </c>
      <c r="Q37" s="49">
        <v>92.9</v>
      </c>
      <c r="R37" s="49">
        <v>26</v>
      </c>
      <c r="S37" s="49">
        <v>28</v>
      </c>
      <c r="T37" s="49">
        <v>90.3</v>
      </c>
      <c r="U37" s="49">
        <v>410</v>
      </c>
      <c r="V37" s="49">
        <v>454</v>
      </c>
      <c r="W37" s="49">
        <v>0</v>
      </c>
      <c r="X37" s="49">
        <v>0</v>
      </c>
      <c r="Y37" s="49">
        <v>1</v>
      </c>
      <c r="Z37" s="49">
        <v>18260</v>
      </c>
      <c r="AA37" s="49">
        <v>4510181</v>
      </c>
      <c r="AB37" s="49">
        <v>247</v>
      </c>
      <c r="AC37" s="49">
        <v>16103</v>
      </c>
      <c r="AD37" s="49">
        <v>354275</v>
      </c>
      <c r="AE37" s="49">
        <v>22</v>
      </c>
      <c r="AF37" s="49">
        <v>16825</v>
      </c>
      <c r="AG37" s="49">
        <v>4946549</v>
      </c>
      <c r="AH37" s="49">
        <v>294</v>
      </c>
      <c r="AI37" s="49">
        <v>0</v>
      </c>
      <c r="AJ37" s="49">
        <v>0</v>
      </c>
      <c r="AK37" s="49">
        <v>1</v>
      </c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9">
        <v>2007</v>
      </c>
      <c r="AY37" s="48"/>
      <c r="AZ37" s="50">
        <v>39721.43383101852</v>
      </c>
      <c r="BA37" s="50">
        <v>39721.43383101852</v>
      </c>
    </row>
    <row r="38" spans="1:53" ht="12.75">
      <c r="A38" s="48" t="s">
        <v>336</v>
      </c>
      <c r="B38" s="49">
        <v>84.9</v>
      </c>
      <c r="C38" s="49">
        <v>45</v>
      </c>
      <c r="D38" s="49">
        <v>53</v>
      </c>
      <c r="E38" s="49">
        <v>66.7</v>
      </c>
      <c r="F38" s="49">
        <v>12</v>
      </c>
      <c r="G38" s="49">
        <v>18</v>
      </c>
      <c r="H38" s="49">
        <v>60.4</v>
      </c>
      <c r="I38" s="49">
        <v>32</v>
      </c>
      <c r="J38" s="49">
        <v>53</v>
      </c>
      <c r="K38" s="49">
        <v>69</v>
      </c>
      <c r="L38" s="49">
        <v>20</v>
      </c>
      <c r="M38" s="49">
        <v>29</v>
      </c>
      <c r="N38" s="49">
        <v>95.7</v>
      </c>
      <c r="O38" s="49">
        <v>45</v>
      </c>
      <c r="P38" s="49">
        <v>47</v>
      </c>
      <c r="Q38" s="49">
        <v>93.8</v>
      </c>
      <c r="R38" s="49">
        <v>15</v>
      </c>
      <c r="S38" s="49">
        <v>16</v>
      </c>
      <c r="T38" s="49">
        <v>89.5</v>
      </c>
      <c r="U38" s="49">
        <v>34</v>
      </c>
      <c r="V38" s="49">
        <v>38</v>
      </c>
      <c r="W38" s="49">
        <v>100</v>
      </c>
      <c r="X38" s="49">
        <v>29</v>
      </c>
      <c r="Y38" s="49">
        <v>29</v>
      </c>
      <c r="Z38" s="49">
        <v>14604</v>
      </c>
      <c r="AA38" s="49">
        <v>627956</v>
      </c>
      <c r="AB38" s="49">
        <v>43</v>
      </c>
      <c r="AC38" s="49">
        <v>18052</v>
      </c>
      <c r="AD38" s="49">
        <v>270780</v>
      </c>
      <c r="AE38" s="49">
        <v>15</v>
      </c>
      <c r="AF38" s="49">
        <v>11739</v>
      </c>
      <c r="AG38" s="49">
        <v>387371</v>
      </c>
      <c r="AH38" s="49">
        <v>33</v>
      </c>
      <c r="AI38" s="49">
        <v>11057</v>
      </c>
      <c r="AJ38" s="49">
        <v>309604</v>
      </c>
      <c r="AK38" s="49">
        <v>28</v>
      </c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9">
        <v>2007</v>
      </c>
      <c r="AY38" s="48"/>
      <c r="AZ38" s="50">
        <v>39722.46306712963</v>
      </c>
      <c r="BA38" s="50">
        <v>39722.46306712963</v>
      </c>
    </row>
    <row r="39" spans="1:53" ht="12.75">
      <c r="A39" s="48" t="s">
        <v>322</v>
      </c>
      <c r="B39" s="49">
        <v>94</v>
      </c>
      <c r="C39" s="49">
        <v>189</v>
      </c>
      <c r="D39" s="49">
        <v>201</v>
      </c>
      <c r="E39" s="49">
        <v>84.8</v>
      </c>
      <c r="F39" s="49">
        <v>123</v>
      </c>
      <c r="G39" s="49">
        <v>145</v>
      </c>
      <c r="H39" s="49">
        <v>89.8</v>
      </c>
      <c r="I39" s="49">
        <v>325</v>
      </c>
      <c r="J39" s="49">
        <v>362</v>
      </c>
      <c r="K39" s="49">
        <v>88.6</v>
      </c>
      <c r="L39" s="49">
        <v>31</v>
      </c>
      <c r="M39" s="49">
        <v>35</v>
      </c>
      <c r="N39" s="49">
        <v>94.4</v>
      </c>
      <c r="O39" s="49">
        <v>168</v>
      </c>
      <c r="P39" s="49">
        <v>178</v>
      </c>
      <c r="Q39" s="49">
        <v>88</v>
      </c>
      <c r="R39" s="49">
        <v>125</v>
      </c>
      <c r="S39" s="49">
        <v>142</v>
      </c>
      <c r="T39" s="49">
        <v>90.9</v>
      </c>
      <c r="U39" s="49">
        <v>309</v>
      </c>
      <c r="V39" s="49">
        <v>340</v>
      </c>
      <c r="W39" s="49">
        <v>86.1</v>
      </c>
      <c r="X39" s="49">
        <v>31</v>
      </c>
      <c r="Y39" s="49">
        <v>36</v>
      </c>
      <c r="Z39" s="49">
        <v>15283</v>
      </c>
      <c r="AA39" s="49">
        <v>2414689</v>
      </c>
      <c r="AB39" s="49">
        <v>158</v>
      </c>
      <c r="AC39" s="49">
        <v>12871</v>
      </c>
      <c r="AD39" s="49">
        <v>1441575</v>
      </c>
      <c r="AE39" s="49">
        <v>112</v>
      </c>
      <c r="AF39" s="49">
        <v>13143</v>
      </c>
      <c r="AG39" s="49">
        <v>3798329</v>
      </c>
      <c r="AH39" s="49">
        <v>289</v>
      </c>
      <c r="AI39" s="49">
        <v>11123</v>
      </c>
      <c r="AJ39" s="49">
        <v>311437</v>
      </c>
      <c r="AK39" s="49">
        <v>28</v>
      </c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9">
        <v>2007</v>
      </c>
      <c r="AY39" s="48"/>
      <c r="AZ39" s="50">
        <v>39702.83449074074</v>
      </c>
      <c r="BA39" s="50">
        <v>39702.83449074074</v>
      </c>
    </row>
    <row r="40" spans="1:53" ht="12.75">
      <c r="A40" s="48" t="s">
        <v>337</v>
      </c>
      <c r="B40" s="49">
        <v>81.3</v>
      </c>
      <c r="C40" s="49">
        <v>475</v>
      </c>
      <c r="D40" s="49">
        <v>584</v>
      </c>
      <c r="E40" s="49">
        <v>77.9</v>
      </c>
      <c r="F40" s="49">
        <v>67</v>
      </c>
      <c r="G40" s="49">
        <v>86</v>
      </c>
      <c r="H40" s="49">
        <v>73.8</v>
      </c>
      <c r="I40" s="49">
        <v>587</v>
      </c>
      <c r="J40" s="49">
        <v>795</v>
      </c>
      <c r="K40" s="49">
        <v>77.8</v>
      </c>
      <c r="L40" s="49">
        <v>7</v>
      </c>
      <c r="M40" s="49">
        <v>9</v>
      </c>
      <c r="N40" s="49">
        <v>89.6</v>
      </c>
      <c r="O40" s="49">
        <v>489</v>
      </c>
      <c r="P40" s="49">
        <v>546</v>
      </c>
      <c r="Q40" s="49">
        <v>88.3</v>
      </c>
      <c r="R40" s="49">
        <v>68</v>
      </c>
      <c r="S40" s="49">
        <v>77</v>
      </c>
      <c r="T40" s="49">
        <v>79</v>
      </c>
      <c r="U40" s="49">
        <v>109</v>
      </c>
      <c r="V40" s="49">
        <v>138</v>
      </c>
      <c r="W40" s="49">
        <v>83.3</v>
      </c>
      <c r="X40" s="49">
        <v>5</v>
      </c>
      <c r="Y40" s="49">
        <v>6</v>
      </c>
      <c r="Z40" s="49">
        <v>16154</v>
      </c>
      <c r="AA40" s="49">
        <v>7899484</v>
      </c>
      <c r="AB40" s="49">
        <v>489</v>
      </c>
      <c r="AC40" s="49">
        <v>12711</v>
      </c>
      <c r="AD40" s="49">
        <v>864342</v>
      </c>
      <c r="AE40" s="49">
        <v>68</v>
      </c>
      <c r="AF40" s="49">
        <v>12619</v>
      </c>
      <c r="AG40" s="49">
        <v>1375518</v>
      </c>
      <c r="AH40" s="49">
        <v>109</v>
      </c>
      <c r="AI40" s="49">
        <v>9938</v>
      </c>
      <c r="AJ40" s="49">
        <v>49688</v>
      </c>
      <c r="AK40" s="49">
        <v>5</v>
      </c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>
        <v>2007</v>
      </c>
      <c r="AY40" s="48"/>
      <c r="AZ40" s="50">
        <v>39720.59459490741</v>
      </c>
      <c r="BA40" s="50">
        <v>39720.59459490741</v>
      </c>
    </row>
    <row r="41" spans="1:53" ht="12.75">
      <c r="A41" s="48" t="s">
        <v>323</v>
      </c>
      <c r="B41" s="49">
        <v>87.5</v>
      </c>
      <c r="C41" s="49">
        <v>7</v>
      </c>
      <c r="D41" s="49">
        <v>8</v>
      </c>
      <c r="E41" s="49">
        <v>95</v>
      </c>
      <c r="F41" s="49">
        <v>19</v>
      </c>
      <c r="G41" s="49">
        <v>20</v>
      </c>
      <c r="H41" s="49">
        <v>92.9</v>
      </c>
      <c r="I41" s="49">
        <v>39</v>
      </c>
      <c r="J41" s="49">
        <v>42</v>
      </c>
      <c r="K41" s="49">
        <v>86.1</v>
      </c>
      <c r="L41" s="49">
        <v>62</v>
      </c>
      <c r="M41" s="49">
        <v>72</v>
      </c>
      <c r="N41" s="49">
        <v>91.7</v>
      </c>
      <c r="O41" s="49">
        <v>11</v>
      </c>
      <c r="P41" s="49">
        <v>12</v>
      </c>
      <c r="Q41" s="49">
        <v>100</v>
      </c>
      <c r="R41" s="49">
        <v>10</v>
      </c>
      <c r="S41" s="49">
        <v>10</v>
      </c>
      <c r="T41" s="49">
        <v>88.6</v>
      </c>
      <c r="U41" s="49">
        <v>39</v>
      </c>
      <c r="V41" s="49">
        <v>44</v>
      </c>
      <c r="W41" s="49">
        <v>96.1</v>
      </c>
      <c r="X41" s="49">
        <v>74</v>
      </c>
      <c r="Y41" s="49">
        <v>77</v>
      </c>
      <c r="Z41" s="49">
        <v>4823</v>
      </c>
      <c r="AA41" s="49">
        <v>14470</v>
      </c>
      <c r="AB41" s="49">
        <v>3</v>
      </c>
      <c r="AC41" s="49">
        <v>6236</v>
      </c>
      <c r="AD41" s="49">
        <v>12472</v>
      </c>
      <c r="AE41" s="49">
        <v>2</v>
      </c>
      <c r="AF41" s="49">
        <v>8473</v>
      </c>
      <c r="AG41" s="49">
        <v>160991</v>
      </c>
      <c r="AH41" s="49">
        <v>19</v>
      </c>
      <c r="AI41" s="49">
        <v>5682</v>
      </c>
      <c r="AJ41" s="49">
        <v>85237</v>
      </c>
      <c r="AK41" s="49">
        <v>15</v>
      </c>
      <c r="AL41" s="49">
        <v>100</v>
      </c>
      <c r="AM41" s="49">
        <v>4</v>
      </c>
      <c r="AN41" s="49">
        <v>4</v>
      </c>
      <c r="AO41" s="49">
        <v>100</v>
      </c>
      <c r="AP41" s="49">
        <v>3</v>
      </c>
      <c r="AQ41" s="49">
        <v>3</v>
      </c>
      <c r="AR41" s="49">
        <v>90</v>
      </c>
      <c r="AS41" s="49">
        <v>9</v>
      </c>
      <c r="AT41" s="49">
        <v>10</v>
      </c>
      <c r="AU41" s="49">
        <v>70.8</v>
      </c>
      <c r="AV41" s="49">
        <v>34</v>
      </c>
      <c r="AW41" s="49">
        <v>48</v>
      </c>
      <c r="AX41" s="49">
        <v>2007</v>
      </c>
      <c r="AY41" s="48"/>
      <c r="AZ41" s="50">
        <v>39716.626597222225</v>
      </c>
      <c r="BA41" s="50">
        <v>39716.626597222225</v>
      </c>
    </row>
    <row r="42" spans="1:53" ht="12.75">
      <c r="A42" s="48" t="s">
        <v>324</v>
      </c>
      <c r="B42" s="49">
        <v>81</v>
      </c>
      <c r="C42" s="49">
        <v>17</v>
      </c>
      <c r="D42" s="49">
        <v>21</v>
      </c>
      <c r="E42" s="49">
        <v>90.9</v>
      </c>
      <c r="F42" s="49">
        <v>10</v>
      </c>
      <c r="G42" s="49">
        <v>11</v>
      </c>
      <c r="H42" s="49">
        <v>83</v>
      </c>
      <c r="I42" s="49">
        <v>39</v>
      </c>
      <c r="J42" s="49">
        <v>47</v>
      </c>
      <c r="K42" s="49">
        <v>100</v>
      </c>
      <c r="L42" s="49">
        <v>3</v>
      </c>
      <c r="M42" s="49">
        <v>3</v>
      </c>
      <c r="N42" s="49">
        <v>82.4</v>
      </c>
      <c r="O42" s="49">
        <v>14</v>
      </c>
      <c r="P42" s="49">
        <v>17</v>
      </c>
      <c r="Q42" s="49">
        <v>100</v>
      </c>
      <c r="R42" s="49">
        <v>10</v>
      </c>
      <c r="S42" s="49">
        <v>10</v>
      </c>
      <c r="T42" s="49">
        <v>85.4</v>
      </c>
      <c r="U42" s="49">
        <v>41</v>
      </c>
      <c r="V42" s="49">
        <v>48</v>
      </c>
      <c r="W42" s="49">
        <v>0</v>
      </c>
      <c r="X42" s="49">
        <v>0</v>
      </c>
      <c r="Y42" s="49">
        <v>1</v>
      </c>
      <c r="Z42" s="49">
        <v>20139</v>
      </c>
      <c r="AA42" s="49">
        <v>281940</v>
      </c>
      <c r="AB42" s="49">
        <v>14</v>
      </c>
      <c r="AC42" s="49">
        <v>18858</v>
      </c>
      <c r="AD42" s="49">
        <v>188577</v>
      </c>
      <c r="AE42" s="49">
        <v>10</v>
      </c>
      <c r="AF42" s="49">
        <v>13756</v>
      </c>
      <c r="AG42" s="49">
        <v>564013</v>
      </c>
      <c r="AH42" s="49">
        <v>41</v>
      </c>
      <c r="AI42" s="49">
        <v>0</v>
      </c>
      <c r="AJ42" s="49">
        <v>0</v>
      </c>
      <c r="AK42" s="49">
        <v>1</v>
      </c>
      <c r="AL42" s="49">
        <v>71.4</v>
      </c>
      <c r="AM42" s="49">
        <v>10</v>
      </c>
      <c r="AN42" s="49">
        <v>14</v>
      </c>
      <c r="AO42" s="49">
        <v>80</v>
      </c>
      <c r="AP42" s="49">
        <v>8</v>
      </c>
      <c r="AQ42" s="49">
        <v>10</v>
      </c>
      <c r="AR42" s="49">
        <v>80</v>
      </c>
      <c r="AS42" s="49">
        <v>24</v>
      </c>
      <c r="AT42" s="49">
        <v>30</v>
      </c>
      <c r="AU42" s="49">
        <v>100</v>
      </c>
      <c r="AV42" s="49">
        <v>2</v>
      </c>
      <c r="AW42" s="49">
        <v>2</v>
      </c>
      <c r="AX42" s="49">
        <v>2007</v>
      </c>
      <c r="AY42" s="48"/>
      <c r="AZ42" s="50">
        <v>39709.394791666666</v>
      </c>
      <c r="BA42" s="50">
        <v>39709.394791666666</v>
      </c>
    </row>
    <row r="43" spans="1:53" ht="12.75">
      <c r="A43" s="48" t="s">
        <v>338</v>
      </c>
      <c r="B43" s="49">
        <v>84.8</v>
      </c>
      <c r="C43" s="49">
        <v>212</v>
      </c>
      <c r="D43" s="49">
        <v>250</v>
      </c>
      <c r="E43" s="49">
        <v>74.4</v>
      </c>
      <c r="F43" s="49">
        <v>29</v>
      </c>
      <c r="G43" s="49">
        <v>39</v>
      </c>
      <c r="H43" s="49">
        <v>68.6</v>
      </c>
      <c r="I43" s="49">
        <v>324</v>
      </c>
      <c r="J43" s="49">
        <v>472</v>
      </c>
      <c r="K43" s="49">
        <v>71.8</v>
      </c>
      <c r="L43" s="49">
        <v>28</v>
      </c>
      <c r="M43" s="49">
        <v>39</v>
      </c>
      <c r="N43" s="49">
        <v>89.1</v>
      </c>
      <c r="O43" s="49">
        <v>164</v>
      </c>
      <c r="P43" s="49">
        <v>184</v>
      </c>
      <c r="Q43" s="49">
        <v>82.9</v>
      </c>
      <c r="R43" s="49">
        <v>29</v>
      </c>
      <c r="S43" s="49">
        <v>35</v>
      </c>
      <c r="T43" s="49">
        <v>91.9</v>
      </c>
      <c r="U43" s="49">
        <v>248</v>
      </c>
      <c r="V43" s="49">
        <v>270</v>
      </c>
      <c r="W43" s="49">
        <v>87.1</v>
      </c>
      <c r="X43" s="49">
        <v>27</v>
      </c>
      <c r="Y43" s="49">
        <v>31</v>
      </c>
      <c r="Z43" s="49">
        <v>14299</v>
      </c>
      <c r="AA43" s="49">
        <v>2202117</v>
      </c>
      <c r="AB43" s="49">
        <v>154</v>
      </c>
      <c r="AC43" s="49">
        <v>15574</v>
      </c>
      <c r="AD43" s="49">
        <v>404917</v>
      </c>
      <c r="AE43" s="49">
        <v>26</v>
      </c>
      <c r="AF43" s="49">
        <v>11599</v>
      </c>
      <c r="AG43" s="49">
        <v>2586565</v>
      </c>
      <c r="AH43" s="49">
        <v>223</v>
      </c>
      <c r="AI43" s="49">
        <v>8029</v>
      </c>
      <c r="AJ43" s="49">
        <v>192686</v>
      </c>
      <c r="AK43" s="49">
        <v>24</v>
      </c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9">
        <v>2007</v>
      </c>
      <c r="AY43" s="48"/>
      <c r="AZ43" s="50">
        <v>39717.39065972222</v>
      </c>
      <c r="BA43" s="50">
        <v>39717.39065972222</v>
      </c>
    </row>
    <row r="44" spans="1:53" ht="12.75">
      <c r="A44" s="48" t="s">
        <v>325</v>
      </c>
      <c r="B44" s="49">
        <v>90.9</v>
      </c>
      <c r="C44" s="49">
        <v>10</v>
      </c>
      <c r="D44" s="49">
        <v>11</v>
      </c>
      <c r="E44" s="49">
        <v>100</v>
      </c>
      <c r="F44" s="49">
        <v>13</v>
      </c>
      <c r="G44" s="49">
        <v>13</v>
      </c>
      <c r="H44" s="49">
        <v>97.4</v>
      </c>
      <c r="I44" s="49">
        <v>37</v>
      </c>
      <c r="J44" s="49">
        <v>38</v>
      </c>
      <c r="K44" s="49">
        <v>100</v>
      </c>
      <c r="L44" s="49">
        <v>3</v>
      </c>
      <c r="M44" s="49">
        <v>3</v>
      </c>
      <c r="N44" s="49">
        <v>100</v>
      </c>
      <c r="O44" s="49">
        <v>12</v>
      </c>
      <c r="P44" s="49">
        <v>12</v>
      </c>
      <c r="Q44" s="49">
        <v>100</v>
      </c>
      <c r="R44" s="49">
        <v>15</v>
      </c>
      <c r="S44" s="49">
        <v>15</v>
      </c>
      <c r="T44" s="49">
        <v>90.3</v>
      </c>
      <c r="U44" s="49">
        <v>28</v>
      </c>
      <c r="V44" s="49">
        <v>31</v>
      </c>
      <c r="W44" s="49">
        <v>66.7</v>
      </c>
      <c r="X44" s="49">
        <v>2</v>
      </c>
      <c r="Y44" s="49">
        <v>3</v>
      </c>
      <c r="Z44" s="49">
        <v>15545</v>
      </c>
      <c r="AA44" s="49">
        <v>186542</v>
      </c>
      <c r="AB44" s="49">
        <v>12</v>
      </c>
      <c r="AC44" s="49">
        <v>13151</v>
      </c>
      <c r="AD44" s="49">
        <v>197265</v>
      </c>
      <c r="AE44" s="49">
        <v>15</v>
      </c>
      <c r="AF44" s="49">
        <v>11086</v>
      </c>
      <c r="AG44" s="49">
        <v>310409</v>
      </c>
      <c r="AH44" s="49">
        <v>28</v>
      </c>
      <c r="AI44" s="49">
        <v>10014</v>
      </c>
      <c r="AJ44" s="49">
        <v>20028</v>
      </c>
      <c r="AK44" s="49">
        <v>2</v>
      </c>
      <c r="AL44" s="49">
        <v>100</v>
      </c>
      <c r="AM44" s="49">
        <v>4</v>
      </c>
      <c r="AN44" s="49">
        <v>4</v>
      </c>
      <c r="AO44" s="49">
        <v>33.3</v>
      </c>
      <c r="AP44" s="49">
        <v>1</v>
      </c>
      <c r="AQ44" s="49">
        <v>3</v>
      </c>
      <c r="AR44" s="49">
        <v>81.8</v>
      </c>
      <c r="AS44" s="49">
        <v>9</v>
      </c>
      <c r="AT44" s="49">
        <v>11</v>
      </c>
      <c r="AU44" s="49">
        <v>100</v>
      </c>
      <c r="AV44" s="49">
        <v>1</v>
      </c>
      <c r="AW44" s="49">
        <v>1</v>
      </c>
      <c r="AX44" s="49">
        <v>2007</v>
      </c>
      <c r="AY44" s="48"/>
      <c r="AZ44" s="50">
        <v>39713.44327546296</v>
      </c>
      <c r="BA44" s="50">
        <v>39713.44327546296</v>
      </c>
    </row>
    <row r="45" spans="1:53" ht="12.75">
      <c r="A45" s="48" t="s">
        <v>326</v>
      </c>
      <c r="B45" s="49">
        <v>90.1</v>
      </c>
      <c r="C45" s="49">
        <v>146</v>
      </c>
      <c r="D45" s="49">
        <v>162</v>
      </c>
      <c r="E45" s="49">
        <v>88.6</v>
      </c>
      <c r="F45" s="49">
        <v>39</v>
      </c>
      <c r="G45" s="49">
        <v>44</v>
      </c>
      <c r="H45" s="49">
        <v>85.3</v>
      </c>
      <c r="I45" s="49">
        <v>214</v>
      </c>
      <c r="J45" s="49">
        <v>251</v>
      </c>
      <c r="K45" s="49">
        <v>84.7</v>
      </c>
      <c r="L45" s="49">
        <v>94</v>
      </c>
      <c r="M45" s="49">
        <v>111</v>
      </c>
      <c r="N45" s="49">
        <v>93.9</v>
      </c>
      <c r="O45" s="49">
        <v>139</v>
      </c>
      <c r="P45" s="49">
        <v>148</v>
      </c>
      <c r="Q45" s="49">
        <v>93.6</v>
      </c>
      <c r="R45" s="49">
        <v>44</v>
      </c>
      <c r="S45" s="49">
        <v>47</v>
      </c>
      <c r="T45" s="49">
        <v>93.5</v>
      </c>
      <c r="U45" s="49">
        <v>201</v>
      </c>
      <c r="V45" s="49">
        <v>215</v>
      </c>
      <c r="W45" s="49">
        <v>86.6</v>
      </c>
      <c r="X45" s="49">
        <v>116</v>
      </c>
      <c r="Y45" s="49">
        <v>134</v>
      </c>
      <c r="Z45" s="49">
        <v>13382</v>
      </c>
      <c r="AA45" s="49">
        <v>1726239</v>
      </c>
      <c r="AB45" s="49">
        <v>129</v>
      </c>
      <c r="AC45" s="49">
        <v>10689</v>
      </c>
      <c r="AD45" s="49">
        <v>448939</v>
      </c>
      <c r="AE45" s="49">
        <v>42</v>
      </c>
      <c r="AF45" s="49">
        <v>11740</v>
      </c>
      <c r="AG45" s="49">
        <v>2160201</v>
      </c>
      <c r="AH45" s="49">
        <v>184</v>
      </c>
      <c r="AI45" s="49">
        <v>10583</v>
      </c>
      <c r="AJ45" s="49">
        <v>1142921</v>
      </c>
      <c r="AK45" s="49">
        <v>108</v>
      </c>
      <c r="AL45" s="49">
        <v>83.6</v>
      </c>
      <c r="AM45" s="49">
        <v>97</v>
      </c>
      <c r="AN45" s="49">
        <v>116</v>
      </c>
      <c r="AO45" s="49">
        <v>90</v>
      </c>
      <c r="AP45" s="49">
        <v>27</v>
      </c>
      <c r="AQ45" s="49">
        <v>30</v>
      </c>
      <c r="AR45" s="49">
        <v>76.3</v>
      </c>
      <c r="AS45" s="49">
        <v>119</v>
      </c>
      <c r="AT45" s="49">
        <v>156</v>
      </c>
      <c r="AU45" s="49">
        <v>75.5</v>
      </c>
      <c r="AV45" s="49">
        <v>40</v>
      </c>
      <c r="AW45" s="49">
        <v>53</v>
      </c>
      <c r="AX45" s="49">
        <v>2007</v>
      </c>
      <c r="AY45" s="48"/>
      <c r="AZ45" s="50">
        <v>39722.638136574074</v>
      </c>
      <c r="BA45" s="50">
        <v>39722.638136574074</v>
      </c>
    </row>
    <row r="46" spans="1:53" ht="12.75">
      <c r="A46" s="48" t="s">
        <v>339</v>
      </c>
      <c r="B46" s="49">
        <v>81.6</v>
      </c>
      <c r="C46" s="49">
        <v>470</v>
      </c>
      <c r="D46" s="49">
        <v>576</v>
      </c>
      <c r="E46" s="49">
        <v>68.6</v>
      </c>
      <c r="F46" s="49">
        <v>70</v>
      </c>
      <c r="G46" s="49">
        <v>102</v>
      </c>
      <c r="H46" s="49">
        <v>72.8</v>
      </c>
      <c r="I46" s="49">
        <v>651</v>
      </c>
      <c r="J46" s="49">
        <v>894</v>
      </c>
      <c r="K46" s="49">
        <v>76.1</v>
      </c>
      <c r="L46" s="49">
        <v>86</v>
      </c>
      <c r="M46" s="49">
        <v>113</v>
      </c>
      <c r="N46" s="49">
        <v>87.9</v>
      </c>
      <c r="O46" s="49">
        <v>445</v>
      </c>
      <c r="P46" s="49">
        <v>506</v>
      </c>
      <c r="Q46" s="49">
        <v>88.9</v>
      </c>
      <c r="R46" s="49">
        <v>64</v>
      </c>
      <c r="S46" s="49">
        <v>72</v>
      </c>
      <c r="T46" s="49">
        <v>87.4</v>
      </c>
      <c r="U46" s="49">
        <v>587</v>
      </c>
      <c r="V46" s="49">
        <v>672</v>
      </c>
      <c r="W46" s="49">
        <v>90.6</v>
      </c>
      <c r="X46" s="49">
        <v>77</v>
      </c>
      <c r="Y46" s="49">
        <v>85</v>
      </c>
      <c r="Z46" s="49">
        <v>16926</v>
      </c>
      <c r="AA46" s="49">
        <v>7785923</v>
      </c>
      <c r="AB46" s="49">
        <v>460</v>
      </c>
      <c r="AC46" s="49">
        <v>14032</v>
      </c>
      <c r="AD46" s="49">
        <v>926091</v>
      </c>
      <c r="AE46" s="49">
        <v>66</v>
      </c>
      <c r="AF46" s="49">
        <v>14738</v>
      </c>
      <c r="AG46" s="49">
        <v>8857666</v>
      </c>
      <c r="AH46" s="49">
        <v>601</v>
      </c>
      <c r="AI46" s="49">
        <v>14398</v>
      </c>
      <c r="AJ46" s="49">
        <v>1151820</v>
      </c>
      <c r="AK46" s="49">
        <v>80</v>
      </c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9">
        <v>2007</v>
      </c>
      <c r="AY46" s="48"/>
      <c r="AZ46" s="50">
        <v>39721.95247685185</v>
      </c>
      <c r="BA46" s="50">
        <v>39721.95247685185</v>
      </c>
    </row>
    <row r="47" spans="1:53" ht="12.75">
      <c r="A47" s="70" t="s">
        <v>405</v>
      </c>
      <c r="B47" s="49">
        <v>78.6</v>
      </c>
      <c r="C47" s="49">
        <v>22</v>
      </c>
      <c r="D47" s="49">
        <v>28</v>
      </c>
      <c r="E47" s="49">
        <v>77.8</v>
      </c>
      <c r="F47" s="49">
        <v>14</v>
      </c>
      <c r="G47" s="49">
        <v>18</v>
      </c>
      <c r="H47" s="49">
        <v>71.9</v>
      </c>
      <c r="I47" s="49">
        <v>23</v>
      </c>
      <c r="J47" s="49">
        <v>32</v>
      </c>
      <c r="K47" s="49">
        <v>81.3</v>
      </c>
      <c r="L47" s="49">
        <v>13</v>
      </c>
      <c r="M47" s="49">
        <v>16</v>
      </c>
      <c r="N47" s="49">
        <v>91.7</v>
      </c>
      <c r="O47" s="49">
        <v>33</v>
      </c>
      <c r="P47" s="49">
        <v>36</v>
      </c>
      <c r="Q47" s="49">
        <v>87</v>
      </c>
      <c r="R47" s="49">
        <v>20</v>
      </c>
      <c r="S47" s="49">
        <v>23</v>
      </c>
      <c r="T47" s="49">
        <v>97.3</v>
      </c>
      <c r="U47" s="49">
        <v>36</v>
      </c>
      <c r="V47" s="49">
        <v>37</v>
      </c>
      <c r="W47" s="49">
        <v>89.5</v>
      </c>
      <c r="X47" s="49">
        <v>17</v>
      </c>
      <c r="Y47" s="49">
        <v>19</v>
      </c>
      <c r="Z47" s="49">
        <v>15979</v>
      </c>
      <c r="AA47" s="49">
        <v>527322</v>
      </c>
      <c r="AB47" s="49">
        <v>33</v>
      </c>
      <c r="AC47" s="49">
        <v>11295</v>
      </c>
      <c r="AD47" s="49">
        <v>225907</v>
      </c>
      <c r="AE47" s="49">
        <v>20</v>
      </c>
      <c r="AF47" s="49">
        <v>11712</v>
      </c>
      <c r="AG47" s="49">
        <v>421629</v>
      </c>
      <c r="AH47" s="49">
        <v>36</v>
      </c>
      <c r="AI47" s="49">
        <v>9344</v>
      </c>
      <c r="AJ47" s="49">
        <v>158841</v>
      </c>
      <c r="AK47" s="49">
        <v>17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9"/>
      <c r="AY47" s="48"/>
      <c r="AZ47" s="50"/>
      <c r="BA47" s="50"/>
    </row>
    <row r="48" spans="1:53" ht="12.75">
      <c r="A48" s="48" t="s">
        <v>327</v>
      </c>
      <c r="B48" s="49">
        <v>80.8</v>
      </c>
      <c r="C48" s="49">
        <v>122</v>
      </c>
      <c r="D48" s="49">
        <v>151</v>
      </c>
      <c r="E48" s="49">
        <v>71</v>
      </c>
      <c r="F48" s="49">
        <v>22</v>
      </c>
      <c r="G48" s="49">
        <v>31</v>
      </c>
      <c r="H48" s="49">
        <v>65.1</v>
      </c>
      <c r="I48" s="49">
        <v>183</v>
      </c>
      <c r="J48" s="49">
        <v>281</v>
      </c>
      <c r="K48" s="49">
        <v>76.9</v>
      </c>
      <c r="L48" s="49">
        <v>10</v>
      </c>
      <c r="M48" s="49">
        <v>13</v>
      </c>
      <c r="N48" s="49">
        <v>92.1</v>
      </c>
      <c r="O48" s="49">
        <v>128</v>
      </c>
      <c r="P48" s="49">
        <v>139</v>
      </c>
      <c r="Q48" s="49">
        <v>90</v>
      </c>
      <c r="R48" s="49">
        <v>18</v>
      </c>
      <c r="S48" s="49">
        <v>20</v>
      </c>
      <c r="T48" s="49">
        <v>88.8</v>
      </c>
      <c r="U48" s="49">
        <v>175</v>
      </c>
      <c r="V48" s="49">
        <v>197</v>
      </c>
      <c r="W48" s="49">
        <v>100</v>
      </c>
      <c r="X48" s="49">
        <v>12</v>
      </c>
      <c r="Y48" s="49">
        <v>12</v>
      </c>
      <c r="Z48" s="49">
        <v>18141</v>
      </c>
      <c r="AA48" s="49">
        <v>2249499</v>
      </c>
      <c r="AB48" s="49">
        <v>124</v>
      </c>
      <c r="AC48" s="49">
        <v>14261</v>
      </c>
      <c r="AD48" s="49">
        <v>256697</v>
      </c>
      <c r="AE48" s="49">
        <v>18</v>
      </c>
      <c r="AF48" s="49">
        <v>11804</v>
      </c>
      <c r="AG48" s="49">
        <v>2053848</v>
      </c>
      <c r="AH48" s="49">
        <v>174</v>
      </c>
      <c r="AI48" s="49">
        <v>10832</v>
      </c>
      <c r="AJ48" s="49">
        <v>129989</v>
      </c>
      <c r="AK48" s="49">
        <v>12</v>
      </c>
      <c r="AL48" s="49">
        <v>70</v>
      </c>
      <c r="AM48" s="49">
        <v>56</v>
      </c>
      <c r="AN48" s="49">
        <v>80</v>
      </c>
      <c r="AO48" s="49">
        <v>58.3</v>
      </c>
      <c r="AP48" s="49">
        <v>7</v>
      </c>
      <c r="AQ48" s="49">
        <v>12</v>
      </c>
      <c r="AR48" s="49">
        <v>53.5</v>
      </c>
      <c r="AS48" s="49">
        <v>61</v>
      </c>
      <c r="AT48" s="49">
        <v>114</v>
      </c>
      <c r="AU48" s="49">
        <v>75</v>
      </c>
      <c r="AV48" s="49">
        <v>9</v>
      </c>
      <c r="AW48" s="49">
        <v>12</v>
      </c>
      <c r="AX48" s="49">
        <v>2007</v>
      </c>
      <c r="AY48" s="48"/>
      <c r="AZ48" s="50">
        <v>39722.660416666666</v>
      </c>
      <c r="BA48" s="50">
        <v>39722.660416666666</v>
      </c>
    </row>
    <row r="49" spans="1:53" ht="12.75">
      <c r="A49" s="48" t="s">
        <v>332</v>
      </c>
      <c r="B49" s="49">
        <v>57.1</v>
      </c>
      <c r="C49" s="49">
        <v>4</v>
      </c>
      <c r="D49" s="49">
        <v>7</v>
      </c>
      <c r="E49" s="49">
        <v>100</v>
      </c>
      <c r="F49" s="49">
        <v>1</v>
      </c>
      <c r="G49" s="49">
        <v>1</v>
      </c>
      <c r="H49" s="49">
        <v>27.3</v>
      </c>
      <c r="I49" s="49">
        <v>12</v>
      </c>
      <c r="J49" s="49">
        <v>44</v>
      </c>
      <c r="K49" s="49">
        <v>0</v>
      </c>
      <c r="L49" s="49">
        <v>0</v>
      </c>
      <c r="M49" s="49">
        <v>1</v>
      </c>
      <c r="N49" s="49">
        <v>100</v>
      </c>
      <c r="O49" s="49">
        <v>2</v>
      </c>
      <c r="P49" s="49">
        <v>2</v>
      </c>
      <c r="Q49" s="49">
        <v>100</v>
      </c>
      <c r="R49" s="49">
        <v>1</v>
      </c>
      <c r="S49" s="49">
        <v>1</v>
      </c>
      <c r="T49" s="49">
        <v>66.7</v>
      </c>
      <c r="U49" s="49">
        <v>2</v>
      </c>
      <c r="V49" s="49">
        <v>3</v>
      </c>
      <c r="W49" s="49">
        <v>0</v>
      </c>
      <c r="X49" s="49">
        <v>0</v>
      </c>
      <c r="Y49" s="49">
        <v>1</v>
      </c>
      <c r="Z49" s="49">
        <v>20742</v>
      </c>
      <c r="AA49" s="49">
        <v>41483</v>
      </c>
      <c r="AB49" s="49">
        <v>2</v>
      </c>
      <c r="AC49" s="49">
        <v>7298</v>
      </c>
      <c r="AD49" s="49">
        <v>7298</v>
      </c>
      <c r="AE49" s="49">
        <v>1</v>
      </c>
      <c r="AF49" s="49">
        <v>18161</v>
      </c>
      <c r="AG49" s="49">
        <v>36322</v>
      </c>
      <c r="AH49" s="49">
        <v>2</v>
      </c>
      <c r="AI49" s="49">
        <v>0</v>
      </c>
      <c r="AJ49" s="49">
        <v>0</v>
      </c>
      <c r="AK49" s="49">
        <v>1</v>
      </c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9">
        <v>2007</v>
      </c>
      <c r="AY49" s="48"/>
      <c r="AZ49" s="50">
        <v>39721.50708333333</v>
      </c>
      <c r="BA49" s="50">
        <v>39721.50708333333</v>
      </c>
    </row>
    <row r="50" spans="1:53" ht="12.75">
      <c r="A50" s="48" t="s">
        <v>328</v>
      </c>
      <c r="B50" s="49">
        <v>100</v>
      </c>
      <c r="C50" s="49">
        <v>10</v>
      </c>
      <c r="D50" s="49">
        <v>10</v>
      </c>
      <c r="E50" s="49">
        <v>85.7</v>
      </c>
      <c r="F50" s="49">
        <v>6</v>
      </c>
      <c r="G50" s="49">
        <v>7</v>
      </c>
      <c r="H50" s="49">
        <v>84.2</v>
      </c>
      <c r="I50" s="49">
        <v>16</v>
      </c>
      <c r="J50" s="49">
        <v>19</v>
      </c>
      <c r="K50" s="49">
        <v>100</v>
      </c>
      <c r="L50" s="49">
        <v>1</v>
      </c>
      <c r="M50" s="49">
        <v>1</v>
      </c>
      <c r="N50" s="49">
        <v>100</v>
      </c>
      <c r="O50" s="49">
        <v>10</v>
      </c>
      <c r="P50" s="49">
        <v>10</v>
      </c>
      <c r="Q50" s="49">
        <v>100</v>
      </c>
      <c r="R50" s="49">
        <v>5</v>
      </c>
      <c r="S50" s="49">
        <v>5</v>
      </c>
      <c r="T50" s="49">
        <v>100</v>
      </c>
      <c r="U50" s="49">
        <v>24</v>
      </c>
      <c r="V50" s="49">
        <v>24</v>
      </c>
      <c r="W50" s="49">
        <v>0</v>
      </c>
      <c r="X50" s="49">
        <v>0</v>
      </c>
      <c r="Y50" s="49">
        <v>1</v>
      </c>
      <c r="Z50" s="49">
        <v>13109</v>
      </c>
      <c r="AA50" s="49">
        <v>131094</v>
      </c>
      <c r="AB50" s="49">
        <v>10</v>
      </c>
      <c r="AC50" s="49">
        <v>13248</v>
      </c>
      <c r="AD50" s="49">
        <v>66238</v>
      </c>
      <c r="AE50" s="49">
        <v>5</v>
      </c>
      <c r="AF50" s="49">
        <v>12467</v>
      </c>
      <c r="AG50" s="49">
        <v>299208</v>
      </c>
      <c r="AH50" s="49">
        <v>24</v>
      </c>
      <c r="AI50" s="49">
        <v>0</v>
      </c>
      <c r="AJ50" s="49">
        <v>0</v>
      </c>
      <c r="AK50" s="49">
        <v>1</v>
      </c>
      <c r="AL50" s="49">
        <v>70</v>
      </c>
      <c r="AM50" s="49">
        <v>7</v>
      </c>
      <c r="AN50" s="49">
        <v>10</v>
      </c>
      <c r="AO50" s="49">
        <v>20</v>
      </c>
      <c r="AP50" s="49">
        <v>1</v>
      </c>
      <c r="AQ50" s="49">
        <v>5</v>
      </c>
      <c r="AR50" s="49">
        <v>68.8</v>
      </c>
      <c r="AS50" s="49">
        <v>11</v>
      </c>
      <c r="AT50" s="49">
        <v>16</v>
      </c>
      <c r="AU50" s="49">
        <v>0</v>
      </c>
      <c r="AV50" s="49">
        <v>0</v>
      </c>
      <c r="AW50" s="49">
        <v>1</v>
      </c>
      <c r="AX50" s="49">
        <v>2007</v>
      </c>
      <c r="AY50" s="48"/>
      <c r="AZ50" s="50">
        <v>39703.3875</v>
      </c>
      <c r="BA50" s="50">
        <v>39703.3875</v>
      </c>
    </row>
    <row r="51" spans="1:53" ht="12.75">
      <c r="A51" s="48" t="s">
        <v>329</v>
      </c>
      <c r="B51" s="49">
        <v>86</v>
      </c>
      <c r="C51" s="49">
        <v>484</v>
      </c>
      <c r="D51" s="49">
        <v>563</v>
      </c>
      <c r="E51" s="49">
        <v>74.9</v>
      </c>
      <c r="F51" s="49">
        <v>185</v>
      </c>
      <c r="G51" s="49">
        <v>247</v>
      </c>
      <c r="H51" s="49">
        <v>80</v>
      </c>
      <c r="I51" s="49">
        <v>537</v>
      </c>
      <c r="J51" s="49">
        <v>671</v>
      </c>
      <c r="K51" s="49">
        <v>76.4</v>
      </c>
      <c r="L51" s="49">
        <v>123</v>
      </c>
      <c r="M51" s="49">
        <v>161</v>
      </c>
      <c r="N51" s="49">
        <v>90.7</v>
      </c>
      <c r="O51" s="49">
        <v>507</v>
      </c>
      <c r="P51" s="49">
        <v>559</v>
      </c>
      <c r="Q51" s="49">
        <v>83.3</v>
      </c>
      <c r="R51" s="49">
        <v>170</v>
      </c>
      <c r="S51" s="49">
        <v>204</v>
      </c>
      <c r="T51" s="49">
        <v>88.6</v>
      </c>
      <c r="U51" s="49">
        <v>467</v>
      </c>
      <c r="V51" s="49">
        <v>527</v>
      </c>
      <c r="W51" s="49">
        <v>84.5</v>
      </c>
      <c r="X51" s="49">
        <v>98</v>
      </c>
      <c r="Y51" s="49">
        <v>116</v>
      </c>
      <c r="Z51" s="49">
        <v>20013</v>
      </c>
      <c r="AA51" s="49">
        <v>10086452</v>
      </c>
      <c r="AB51" s="49">
        <v>504</v>
      </c>
      <c r="AC51" s="49">
        <v>13956</v>
      </c>
      <c r="AD51" s="49">
        <v>2372444</v>
      </c>
      <c r="AE51" s="49">
        <v>170</v>
      </c>
      <c r="AF51" s="49">
        <v>16893</v>
      </c>
      <c r="AG51" s="49">
        <v>7804337</v>
      </c>
      <c r="AH51" s="49">
        <v>462</v>
      </c>
      <c r="AI51" s="49">
        <v>13128</v>
      </c>
      <c r="AJ51" s="49">
        <v>1286573</v>
      </c>
      <c r="AK51" s="49">
        <v>98</v>
      </c>
      <c r="AL51" s="49">
        <v>68.4</v>
      </c>
      <c r="AM51" s="49">
        <v>223</v>
      </c>
      <c r="AN51" s="49">
        <v>326</v>
      </c>
      <c r="AO51" s="49">
        <v>70.7</v>
      </c>
      <c r="AP51" s="49">
        <v>70</v>
      </c>
      <c r="AQ51" s="49">
        <v>99</v>
      </c>
      <c r="AR51" s="49">
        <v>58.7</v>
      </c>
      <c r="AS51" s="49">
        <v>182</v>
      </c>
      <c r="AT51" s="49">
        <v>310</v>
      </c>
      <c r="AU51" s="49">
        <v>70.3</v>
      </c>
      <c r="AV51" s="49">
        <v>64</v>
      </c>
      <c r="AW51" s="49">
        <v>91</v>
      </c>
      <c r="AX51" s="49">
        <v>2007</v>
      </c>
      <c r="AY51" s="48"/>
      <c r="AZ51" s="50">
        <v>39712.72835648148</v>
      </c>
      <c r="BA51" s="50">
        <v>39712.72835648148</v>
      </c>
    </row>
    <row r="52" spans="1:53" ht="12.75">
      <c r="A52" s="48" t="s">
        <v>330</v>
      </c>
      <c r="B52" s="49">
        <v>86.8</v>
      </c>
      <c r="C52" s="49">
        <v>203</v>
      </c>
      <c r="D52" s="49">
        <v>234</v>
      </c>
      <c r="E52" s="49">
        <v>77.9</v>
      </c>
      <c r="F52" s="49">
        <v>106</v>
      </c>
      <c r="G52" s="49">
        <v>136</v>
      </c>
      <c r="H52" s="49">
        <v>73.6</v>
      </c>
      <c r="I52" s="49">
        <v>304</v>
      </c>
      <c r="J52" s="49">
        <v>413</v>
      </c>
      <c r="K52" s="49">
        <v>89.1</v>
      </c>
      <c r="L52" s="49">
        <v>41</v>
      </c>
      <c r="M52" s="49">
        <v>46</v>
      </c>
      <c r="N52" s="49">
        <v>92.7</v>
      </c>
      <c r="O52" s="49">
        <v>328</v>
      </c>
      <c r="P52" s="49">
        <v>354</v>
      </c>
      <c r="Q52" s="49">
        <v>89.5</v>
      </c>
      <c r="R52" s="49">
        <v>171</v>
      </c>
      <c r="S52" s="49">
        <v>191</v>
      </c>
      <c r="T52" s="49">
        <v>91.9</v>
      </c>
      <c r="U52" s="49">
        <v>434</v>
      </c>
      <c r="V52" s="49">
        <v>472</v>
      </c>
      <c r="W52" s="49">
        <v>88.9</v>
      </c>
      <c r="X52" s="49">
        <v>64</v>
      </c>
      <c r="Y52" s="49">
        <v>72</v>
      </c>
      <c r="Z52" s="49">
        <v>16602</v>
      </c>
      <c r="AA52" s="49">
        <v>5312544</v>
      </c>
      <c r="AB52" s="49">
        <v>320</v>
      </c>
      <c r="AC52" s="49">
        <v>13080</v>
      </c>
      <c r="AD52" s="49">
        <v>2171264</v>
      </c>
      <c r="AE52" s="49">
        <v>166</v>
      </c>
      <c r="AF52" s="49">
        <v>13872</v>
      </c>
      <c r="AG52" s="49">
        <v>5909355</v>
      </c>
      <c r="AH52" s="49">
        <v>426</v>
      </c>
      <c r="AI52" s="49">
        <v>12587</v>
      </c>
      <c r="AJ52" s="49">
        <v>792967</v>
      </c>
      <c r="AK52" s="49">
        <v>63</v>
      </c>
      <c r="AL52" s="49">
        <v>63.7</v>
      </c>
      <c r="AM52" s="49">
        <v>93</v>
      </c>
      <c r="AN52" s="49">
        <v>146</v>
      </c>
      <c r="AO52" s="49">
        <v>65.2</v>
      </c>
      <c r="AP52" s="49">
        <v>60</v>
      </c>
      <c r="AQ52" s="49">
        <v>92</v>
      </c>
      <c r="AR52" s="49">
        <v>54.4</v>
      </c>
      <c r="AS52" s="49">
        <v>135</v>
      </c>
      <c r="AT52" s="49">
        <v>248</v>
      </c>
      <c r="AU52" s="49">
        <v>67.5</v>
      </c>
      <c r="AV52" s="49">
        <v>27</v>
      </c>
      <c r="AW52" s="49">
        <v>40</v>
      </c>
      <c r="AX52" s="49">
        <v>2007</v>
      </c>
      <c r="AY52" s="48"/>
      <c r="AZ52" s="50">
        <v>39717.48353009259</v>
      </c>
      <c r="BA52" s="50">
        <v>39717.48353009259</v>
      </c>
    </row>
    <row r="53" spans="1:53" ht="12.75">
      <c r="A53" s="48" t="s">
        <v>340</v>
      </c>
      <c r="B53" s="49">
        <v>90.4</v>
      </c>
      <c r="C53" s="49">
        <v>141</v>
      </c>
      <c r="D53" s="49">
        <v>156</v>
      </c>
      <c r="E53" s="49">
        <v>73.3</v>
      </c>
      <c r="F53" s="49">
        <v>22</v>
      </c>
      <c r="G53" s="49">
        <v>30</v>
      </c>
      <c r="H53" s="49">
        <v>78.4</v>
      </c>
      <c r="I53" s="49">
        <v>87</v>
      </c>
      <c r="J53" s="49">
        <v>111</v>
      </c>
      <c r="K53" s="49">
        <v>57.1</v>
      </c>
      <c r="L53" s="49">
        <v>20</v>
      </c>
      <c r="M53" s="49">
        <v>35</v>
      </c>
      <c r="N53" s="49">
        <v>95.6</v>
      </c>
      <c r="O53" s="49">
        <v>130</v>
      </c>
      <c r="P53" s="49">
        <v>136</v>
      </c>
      <c r="Q53" s="49">
        <v>92.6</v>
      </c>
      <c r="R53" s="49">
        <v>25</v>
      </c>
      <c r="S53" s="49">
        <v>27</v>
      </c>
      <c r="T53" s="49">
        <v>92.5</v>
      </c>
      <c r="U53" s="49">
        <v>74</v>
      </c>
      <c r="V53" s="49">
        <v>80</v>
      </c>
      <c r="W53" s="49">
        <v>96</v>
      </c>
      <c r="X53" s="49">
        <v>24</v>
      </c>
      <c r="Y53" s="49">
        <v>25</v>
      </c>
      <c r="Z53" s="49">
        <v>17821</v>
      </c>
      <c r="AA53" s="49">
        <v>2156283</v>
      </c>
      <c r="AB53" s="49">
        <v>121</v>
      </c>
      <c r="AC53" s="49">
        <v>17007</v>
      </c>
      <c r="AD53" s="49">
        <v>391169</v>
      </c>
      <c r="AE53" s="49">
        <v>23</v>
      </c>
      <c r="AF53" s="49">
        <v>11319</v>
      </c>
      <c r="AG53" s="49">
        <v>735738</v>
      </c>
      <c r="AH53" s="49">
        <v>65</v>
      </c>
      <c r="AI53" s="49">
        <v>11732</v>
      </c>
      <c r="AJ53" s="49">
        <v>246378</v>
      </c>
      <c r="AK53" s="49">
        <v>21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9">
        <v>2007</v>
      </c>
      <c r="AY53" s="48"/>
      <c r="AZ53" s="50">
        <v>39721.42837962963</v>
      </c>
      <c r="BA53" s="50">
        <v>39721.42837962963</v>
      </c>
    </row>
    <row r="54" spans="1:53" ht="12.75">
      <c r="A54" s="48" t="s">
        <v>331</v>
      </c>
      <c r="B54" s="49">
        <v>0</v>
      </c>
      <c r="C54" s="49">
        <v>0</v>
      </c>
      <c r="D54" s="49">
        <v>1</v>
      </c>
      <c r="E54" s="49">
        <v>0</v>
      </c>
      <c r="F54" s="49">
        <v>0</v>
      </c>
      <c r="G54" s="49">
        <v>1</v>
      </c>
      <c r="H54" s="49">
        <v>66.7</v>
      </c>
      <c r="I54" s="49">
        <v>2</v>
      </c>
      <c r="J54" s="49">
        <v>3</v>
      </c>
      <c r="K54" s="49">
        <v>100</v>
      </c>
      <c r="L54" s="49">
        <v>3</v>
      </c>
      <c r="M54" s="49">
        <v>3</v>
      </c>
      <c r="N54" s="49">
        <v>100</v>
      </c>
      <c r="O54" s="49">
        <v>3</v>
      </c>
      <c r="P54" s="49">
        <v>3</v>
      </c>
      <c r="Q54" s="49">
        <v>100</v>
      </c>
      <c r="R54" s="49">
        <v>3</v>
      </c>
      <c r="S54" s="49">
        <v>3</v>
      </c>
      <c r="T54" s="49">
        <v>100</v>
      </c>
      <c r="U54" s="49">
        <v>7</v>
      </c>
      <c r="V54" s="49">
        <v>7</v>
      </c>
      <c r="W54" s="49">
        <v>100</v>
      </c>
      <c r="X54" s="49">
        <v>4</v>
      </c>
      <c r="Y54" s="49">
        <v>4</v>
      </c>
      <c r="Z54" s="49">
        <v>14274</v>
      </c>
      <c r="AA54" s="49">
        <v>42822</v>
      </c>
      <c r="AB54" s="49">
        <v>3</v>
      </c>
      <c r="AC54" s="49">
        <v>6927</v>
      </c>
      <c r="AD54" s="49">
        <v>20781</v>
      </c>
      <c r="AE54" s="49">
        <v>3</v>
      </c>
      <c r="AF54" s="49">
        <v>11447</v>
      </c>
      <c r="AG54" s="49">
        <v>80132</v>
      </c>
      <c r="AH54" s="49">
        <v>7</v>
      </c>
      <c r="AI54" s="49">
        <v>11180</v>
      </c>
      <c r="AJ54" s="49">
        <v>44720</v>
      </c>
      <c r="AK54" s="49">
        <v>4</v>
      </c>
      <c r="AL54" s="49">
        <v>0</v>
      </c>
      <c r="AM54" s="49">
        <v>0</v>
      </c>
      <c r="AN54" s="49">
        <v>1</v>
      </c>
      <c r="AO54" s="49">
        <v>0</v>
      </c>
      <c r="AP54" s="49">
        <v>0</v>
      </c>
      <c r="AQ54" s="49">
        <v>1</v>
      </c>
      <c r="AR54" s="49">
        <v>0</v>
      </c>
      <c r="AS54" s="49">
        <v>0</v>
      </c>
      <c r="AT54" s="49">
        <v>3</v>
      </c>
      <c r="AU54" s="49">
        <v>100</v>
      </c>
      <c r="AV54" s="49">
        <v>2</v>
      </c>
      <c r="AW54" s="49">
        <v>2</v>
      </c>
      <c r="AX54" s="49">
        <v>2007</v>
      </c>
      <c r="AY54" s="48"/>
      <c r="AZ54" s="50">
        <v>39708.46165509259</v>
      </c>
      <c r="BA54" s="50">
        <v>39708.46165509259</v>
      </c>
    </row>
    <row r="55" spans="1:53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8"/>
      <c r="AZ55" s="50"/>
      <c r="BA55" s="50"/>
    </row>
    <row r="56" spans="2:49" ht="12.75">
      <c r="B56" s="37">
        <f>SUM(B2:B55)</f>
        <v>4382.3</v>
      </c>
      <c r="C56" s="37">
        <f>SUM(C2:C55)</f>
        <v>13206</v>
      </c>
      <c r="D56" s="37">
        <f>SUM(D2:D55)</f>
        <v>18625</v>
      </c>
      <c r="E56" s="37">
        <f aca="true" t="shared" si="0" ref="E56:AW56">SUM(E2:E55)</f>
        <v>4044.3000000000006</v>
      </c>
      <c r="F56" s="37">
        <f>SUM(F2:F55)</f>
        <v>5745</v>
      </c>
      <c r="G56" s="37">
        <f t="shared" si="0"/>
        <v>9242</v>
      </c>
      <c r="H56" s="37">
        <f t="shared" si="0"/>
        <v>4075.400000000001</v>
      </c>
      <c r="I56" s="37">
        <f t="shared" si="0"/>
        <v>20533</v>
      </c>
      <c r="J56" s="37">
        <f t="shared" si="0"/>
        <v>33363</v>
      </c>
      <c r="K56" s="37">
        <f t="shared" si="0"/>
        <v>3931.0000000000005</v>
      </c>
      <c r="L56" s="37">
        <f t="shared" si="0"/>
        <v>4934</v>
      </c>
      <c r="M56" s="37">
        <f t="shared" si="0"/>
        <v>7525</v>
      </c>
      <c r="N56" s="37">
        <f t="shared" si="0"/>
        <v>4786.1</v>
      </c>
      <c r="O56" s="37">
        <f t="shared" si="0"/>
        <v>11713</v>
      </c>
      <c r="P56" s="37">
        <f t="shared" si="0"/>
        <v>13771</v>
      </c>
      <c r="Q56" s="37">
        <f t="shared" si="0"/>
        <v>4831.700000000002</v>
      </c>
      <c r="R56" s="37">
        <f t="shared" si="0"/>
        <v>4798</v>
      </c>
      <c r="S56" s="37">
        <f t="shared" si="0"/>
        <v>5740</v>
      </c>
      <c r="T56" s="37">
        <f t="shared" si="0"/>
        <v>4676.2</v>
      </c>
      <c r="U56" s="37">
        <f t="shared" si="0"/>
        <v>15534</v>
      </c>
      <c r="V56" s="37">
        <f t="shared" si="0"/>
        <v>18506</v>
      </c>
      <c r="W56" s="37">
        <f t="shared" si="0"/>
        <v>3874.8999999999996</v>
      </c>
      <c r="X56" s="37">
        <f t="shared" si="0"/>
        <v>2998</v>
      </c>
      <c r="Y56" s="37">
        <f t="shared" si="0"/>
        <v>3476</v>
      </c>
      <c r="Z56" s="37">
        <f t="shared" si="0"/>
        <v>880894</v>
      </c>
      <c r="AA56" s="37">
        <f t="shared" si="0"/>
        <v>180899262</v>
      </c>
      <c r="AB56" s="37">
        <f t="shared" si="0"/>
        <v>11214</v>
      </c>
      <c r="AC56" s="37">
        <f t="shared" si="0"/>
        <v>708914</v>
      </c>
      <c r="AD56" s="37">
        <f t="shared" si="0"/>
        <v>58988898</v>
      </c>
      <c r="AE56" s="37">
        <f t="shared" si="0"/>
        <v>4533</v>
      </c>
      <c r="AF56" s="37">
        <f t="shared" si="0"/>
        <v>752839</v>
      </c>
      <c r="AG56" s="37">
        <f t="shared" si="0"/>
        <v>226831966</v>
      </c>
      <c r="AH56" s="37">
        <f t="shared" si="0"/>
        <v>14783</v>
      </c>
      <c r="AI56" s="37">
        <f t="shared" si="0"/>
        <v>519821</v>
      </c>
      <c r="AJ56" s="37">
        <f t="shared" si="0"/>
        <v>32984542</v>
      </c>
      <c r="AK56" s="37">
        <f t="shared" si="0"/>
        <v>2699</v>
      </c>
      <c r="AL56" s="37">
        <f t="shared" si="0"/>
        <v>2031.1000000000001</v>
      </c>
      <c r="AM56" s="37">
        <f t="shared" si="0"/>
        <v>1503</v>
      </c>
      <c r="AN56" s="37">
        <f t="shared" si="0"/>
        <v>2064</v>
      </c>
      <c r="AO56" s="37">
        <f t="shared" si="0"/>
        <v>1590.6999999999998</v>
      </c>
      <c r="AP56" s="37">
        <f t="shared" si="0"/>
        <v>495</v>
      </c>
      <c r="AQ56" s="37">
        <f t="shared" si="0"/>
        <v>725</v>
      </c>
      <c r="AR56" s="37">
        <f t="shared" si="0"/>
        <v>1896.0000000000002</v>
      </c>
      <c r="AS56" s="37">
        <f t="shared" si="0"/>
        <v>1976</v>
      </c>
      <c r="AT56" s="37">
        <f t="shared" si="0"/>
        <v>2930</v>
      </c>
      <c r="AU56" s="37">
        <f t="shared" si="0"/>
        <v>1880.9999999999998</v>
      </c>
      <c r="AV56" s="37">
        <f t="shared" si="0"/>
        <v>384</v>
      </c>
      <c r="AW56" s="37">
        <f t="shared" si="0"/>
        <v>541</v>
      </c>
    </row>
  </sheetData>
  <conditionalFormatting sqref="B55:AW55">
    <cfRule type="cellIs" priority="1" dxfId="0" operator="equal" stopIfTrue="1">
      <formula>0</formula>
    </cfRule>
  </conditionalFormatting>
  <conditionalFormatting sqref="B2:AW54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W56"/>
  <sheetViews>
    <sheetView workbookViewId="0" topLeftCell="K1">
      <pane ySplit="1" topLeftCell="BM2" activePane="bottomLeft" state="frozen"/>
      <selection pane="topLeft" activeCell="A1" sqref="A1"/>
      <selection pane="bottomLeft" activeCell="S16" sqref="S16"/>
    </sheetView>
  </sheetViews>
  <sheetFormatPr defaultColWidth="9.140625" defaultRowHeight="12.75"/>
  <cols>
    <col min="1" max="1" width="6.00390625" style="0" bestFit="1" customWidth="1"/>
    <col min="2" max="2" width="12.28125" style="0" customWidth="1"/>
    <col min="3" max="3" width="13.00390625" style="0" customWidth="1"/>
    <col min="4" max="4" width="15.28125" style="0" customWidth="1"/>
    <col min="5" max="5" width="13.28125" style="0" customWidth="1"/>
    <col min="6" max="6" width="15.28125" style="0" customWidth="1"/>
    <col min="7" max="7" width="15.421875" style="0" customWidth="1"/>
    <col min="8" max="8" width="11.7109375" style="0" customWidth="1"/>
    <col min="9" max="10" width="15.421875" style="0" customWidth="1"/>
    <col min="11" max="11" width="14.57421875" style="0" customWidth="1"/>
    <col min="12" max="12" width="15.7109375" style="0" customWidth="1"/>
    <col min="13" max="13" width="16.57421875" style="0" customWidth="1"/>
    <col min="14" max="14" width="11.8515625" style="0" customWidth="1"/>
    <col min="15" max="15" width="14.8515625" style="0" customWidth="1"/>
    <col min="16" max="16" width="15.28125" style="0" customWidth="1"/>
    <col min="17" max="17" width="14.57421875" style="0" customWidth="1"/>
    <col min="18" max="18" width="15.7109375" style="0" customWidth="1"/>
    <col min="19" max="19" width="15.421875" style="0" customWidth="1"/>
  </cols>
  <sheetData>
    <row r="1" spans="1:19" s="61" customFormat="1" ht="132" customHeight="1">
      <c r="A1" s="59" t="s">
        <v>231</v>
      </c>
      <c r="B1" s="59" t="s">
        <v>442</v>
      </c>
      <c r="C1" s="59" t="s">
        <v>443</v>
      </c>
      <c r="D1" s="59" t="s">
        <v>444</v>
      </c>
      <c r="E1" s="59" t="s">
        <v>445</v>
      </c>
      <c r="F1" s="59" t="s">
        <v>446</v>
      </c>
      <c r="G1" s="59" t="s">
        <v>447</v>
      </c>
      <c r="H1" s="59" t="s">
        <v>448</v>
      </c>
      <c r="I1" s="59" t="s">
        <v>449</v>
      </c>
      <c r="J1" s="59" t="s">
        <v>450</v>
      </c>
      <c r="K1" s="59" t="s">
        <v>451</v>
      </c>
      <c r="L1" s="59" t="s">
        <v>452</v>
      </c>
      <c r="M1" s="59" t="s">
        <v>453</v>
      </c>
      <c r="N1" s="59" t="s">
        <v>414</v>
      </c>
      <c r="O1" s="59" t="s">
        <v>415</v>
      </c>
      <c r="P1" s="59" t="s">
        <v>416</v>
      </c>
      <c r="Q1" s="59" t="s">
        <v>417</v>
      </c>
      <c r="R1" s="59" t="s">
        <v>418</v>
      </c>
      <c r="S1" s="59" t="s">
        <v>419</v>
      </c>
    </row>
    <row r="2" spans="1:23" ht="12.75">
      <c r="A2" s="48" t="s">
        <v>289</v>
      </c>
      <c r="B2" s="49">
        <v>73.9</v>
      </c>
      <c r="C2" s="49">
        <v>65</v>
      </c>
      <c r="D2" s="49">
        <v>88</v>
      </c>
      <c r="E2" s="49">
        <v>80</v>
      </c>
      <c r="F2" s="49">
        <v>32</v>
      </c>
      <c r="G2" s="49">
        <v>40</v>
      </c>
      <c r="H2" s="49">
        <v>84.3</v>
      </c>
      <c r="I2" s="49">
        <v>129</v>
      </c>
      <c r="J2" s="49">
        <v>153</v>
      </c>
      <c r="K2" s="49">
        <v>84.6</v>
      </c>
      <c r="L2" s="49">
        <v>22</v>
      </c>
      <c r="M2" s="49">
        <v>26</v>
      </c>
      <c r="N2" s="49">
        <v>19504</v>
      </c>
      <c r="O2" s="49">
        <v>2515980</v>
      </c>
      <c r="P2" s="49">
        <v>129</v>
      </c>
      <c r="Q2" s="49">
        <v>22716</v>
      </c>
      <c r="R2" s="49">
        <v>499760</v>
      </c>
      <c r="S2" s="49">
        <v>22</v>
      </c>
      <c r="T2" s="49">
        <v>2007</v>
      </c>
      <c r="U2" s="48"/>
      <c r="V2" s="50">
        <v>39715.77685185185</v>
      </c>
      <c r="W2" s="50">
        <v>39715.77685185185</v>
      </c>
    </row>
    <row r="3" spans="1:23" ht="12.75">
      <c r="A3" s="48" t="s">
        <v>290</v>
      </c>
      <c r="B3" s="49">
        <v>80.5</v>
      </c>
      <c r="C3" s="49">
        <v>862</v>
      </c>
      <c r="D3" s="49">
        <v>1071</v>
      </c>
      <c r="E3" s="49">
        <v>75.1</v>
      </c>
      <c r="F3" s="49">
        <v>199</v>
      </c>
      <c r="G3" s="49">
        <v>265</v>
      </c>
      <c r="H3" s="49">
        <v>90.7</v>
      </c>
      <c r="I3" s="49">
        <v>1003</v>
      </c>
      <c r="J3" s="49">
        <v>1106</v>
      </c>
      <c r="K3" s="49">
        <v>88.9</v>
      </c>
      <c r="L3" s="49">
        <v>200</v>
      </c>
      <c r="M3" s="49">
        <v>225</v>
      </c>
      <c r="N3" s="49">
        <v>14824</v>
      </c>
      <c r="O3" s="49">
        <v>14868617</v>
      </c>
      <c r="P3" s="49">
        <v>1003</v>
      </c>
      <c r="Q3" s="49">
        <v>14710</v>
      </c>
      <c r="R3" s="49">
        <v>2942097</v>
      </c>
      <c r="S3" s="49">
        <v>200</v>
      </c>
      <c r="T3" s="49">
        <v>2007</v>
      </c>
      <c r="U3" s="48"/>
      <c r="V3" s="50">
        <v>39710.34373842592</v>
      </c>
      <c r="W3" s="50">
        <v>39710.34373842592</v>
      </c>
    </row>
    <row r="4" spans="1:23" ht="12.75">
      <c r="A4" s="48" t="s">
        <v>291</v>
      </c>
      <c r="B4" s="49">
        <v>97</v>
      </c>
      <c r="C4" s="49">
        <v>161</v>
      </c>
      <c r="D4" s="49">
        <v>166</v>
      </c>
      <c r="E4" s="49">
        <v>100</v>
      </c>
      <c r="F4" s="49">
        <v>10</v>
      </c>
      <c r="G4" s="49">
        <v>10</v>
      </c>
      <c r="H4" s="49">
        <v>98.7</v>
      </c>
      <c r="I4" s="49">
        <v>150</v>
      </c>
      <c r="J4" s="49">
        <v>152</v>
      </c>
      <c r="K4" s="49">
        <v>95.5</v>
      </c>
      <c r="L4" s="49">
        <v>21</v>
      </c>
      <c r="M4" s="49">
        <v>22</v>
      </c>
      <c r="N4" s="49">
        <v>14672</v>
      </c>
      <c r="O4" s="49">
        <v>1951414</v>
      </c>
      <c r="P4" s="49">
        <v>133</v>
      </c>
      <c r="Q4" s="49">
        <v>12806</v>
      </c>
      <c r="R4" s="49">
        <v>256114</v>
      </c>
      <c r="S4" s="49">
        <v>20</v>
      </c>
      <c r="T4" s="49">
        <v>2007</v>
      </c>
      <c r="U4" s="48"/>
      <c r="V4" s="50">
        <v>39717.63927083334</v>
      </c>
      <c r="W4" s="50">
        <v>39717.63927083334</v>
      </c>
    </row>
    <row r="5" spans="1:23" ht="12.75">
      <c r="A5" s="48" t="s">
        <v>292</v>
      </c>
      <c r="B5" s="49">
        <v>90.4</v>
      </c>
      <c r="C5" s="49">
        <v>527</v>
      </c>
      <c r="D5" s="49">
        <v>583</v>
      </c>
      <c r="E5" s="49">
        <v>85.1</v>
      </c>
      <c r="F5" s="49">
        <v>1077</v>
      </c>
      <c r="G5" s="49">
        <v>1265</v>
      </c>
      <c r="H5" s="49">
        <v>93.2</v>
      </c>
      <c r="I5" s="49">
        <v>532</v>
      </c>
      <c r="J5" s="49">
        <v>571</v>
      </c>
      <c r="K5" s="49">
        <v>90.9</v>
      </c>
      <c r="L5" s="49">
        <v>521</v>
      </c>
      <c r="M5" s="49">
        <v>573</v>
      </c>
      <c r="N5" s="49">
        <v>15285</v>
      </c>
      <c r="O5" s="49">
        <v>7367475</v>
      </c>
      <c r="P5" s="49">
        <v>482</v>
      </c>
      <c r="Q5" s="49">
        <v>14729</v>
      </c>
      <c r="R5" s="49">
        <v>6967046</v>
      </c>
      <c r="S5" s="49">
        <v>473</v>
      </c>
      <c r="T5" s="49">
        <v>2007</v>
      </c>
      <c r="U5" s="48"/>
      <c r="V5" s="50">
        <v>39708.72509259259</v>
      </c>
      <c r="W5" s="50">
        <v>39708.72509259259</v>
      </c>
    </row>
    <row r="6" spans="1:23" ht="12.75">
      <c r="A6" s="48" t="s">
        <v>293</v>
      </c>
      <c r="B6" s="49">
        <v>83.8</v>
      </c>
      <c r="C6" s="49">
        <v>4438</v>
      </c>
      <c r="D6" s="49">
        <v>5297</v>
      </c>
      <c r="E6" s="49">
        <v>84.5</v>
      </c>
      <c r="F6" s="49">
        <v>5041</v>
      </c>
      <c r="G6" s="49">
        <v>5965</v>
      </c>
      <c r="H6" s="49">
        <v>86.8</v>
      </c>
      <c r="I6" s="49">
        <v>3924</v>
      </c>
      <c r="J6" s="49">
        <v>4522</v>
      </c>
      <c r="K6" s="49">
        <v>88.6</v>
      </c>
      <c r="L6" s="49">
        <v>4577</v>
      </c>
      <c r="M6" s="49">
        <v>5165</v>
      </c>
      <c r="N6" s="49">
        <v>16872</v>
      </c>
      <c r="O6" s="49">
        <v>61665775</v>
      </c>
      <c r="P6" s="49">
        <v>3655</v>
      </c>
      <c r="Q6" s="49">
        <v>17067</v>
      </c>
      <c r="R6" s="49">
        <v>74053108</v>
      </c>
      <c r="S6" s="49">
        <v>4339</v>
      </c>
      <c r="T6" s="49">
        <v>2007</v>
      </c>
      <c r="U6" s="48"/>
      <c r="V6" s="50">
        <v>39696.887407407405</v>
      </c>
      <c r="W6" s="50">
        <v>39696.887407407405</v>
      </c>
    </row>
    <row r="7" spans="1:23" ht="12.75">
      <c r="A7" s="48" t="s">
        <v>294</v>
      </c>
      <c r="B7" s="49">
        <v>92.1</v>
      </c>
      <c r="C7" s="49">
        <v>538</v>
      </c>
      <c r="D7" s="49">
        <v>584</v>
      </c>
      <c r="E7" s="49">
        <v>90.7</v>
      </c>
      <c r="F7" s="49">
        <v>293</v>
      </c>
      <c r="G7" s="49">
        <v>323</v>
      </c>
      <c r="H7" s="49">
        <v>93.5</v>
      </c>
      <c r="I7" s="49">
        <v>643</v>
      </c>
      <c r="J7" s="49">
        <v>688</v>
      </c>
      <c r="K7" s="49">
        <v>90.7</v>
      </c>
      <c r="L7" s="49">
        <v>321</v>
      </c>
      <c r="M7" s="49">
        <v>354</v>
      </c>
      <c r="N7" s="49">
        <v>16219</v>
      </c>
      <c r="O7" s="49">
        <v>9326175</v>
      </c>
      <c r="P7" s="49">
        <v>575</v>
      </c>
      <c r="Q7" s="49">
        <v>14752</v>
      </c>
      <c r="R7" s="49">
        <v>4410848</v>
      </c>
      <c r="S7" s="49">
        <v>299</v>
      </c>
      <c r="T7" s="49">
        <v>2007</v>
      </c>
      <c r="U7" s="48"/>
      <c r="V7" s="50">
        <v>39721.71533564815</v>
      </c>
      <c r="W7" s="50">
        <v>39721.71533564815</v>
      </c>
    </row>
    <row r="8" spans="1:23" ht="12.75">
      <c r="A8" s="48" t="s">
        <v>295</v>
      </c>
      <c r="B8" s="49">
        <v>86.3</v>
      </c>
      <c r="C8" s="49">
        <v>483</v>
      </c>
      <c r="D8" s="49">
        <v>560</v>
      </c>
      <c r="E8" s="49">
        <v>88.3</v>
      </c>
      <c r="F8" s="49">
        <v>173</v>
      </c>
      <c r="G8" s="49">
        <v>196</v>
      </c>
      <c r="H8" s="49">
        <v>91.9</v>
      </c>
      <c r="I8" s="49">
        <v>409</v>
      </c>
      <c r="J8" s="49">
        <v>445</v>
      </c>
      <c r="K8" s="49">
        <v>97.4</v>
      </c>
      <c r="L8" s="49">
        <v>186</v>
      </c>
      <c r="M8" s="49">
        <v>191</v>
      </c>
      <c r="N8" s="49">
        <v>16765</v>
      </c>
      <c r="O8" s="49">
        <v>6521574</v>
      </c>
      <c r="P8" s="49">
        <v>389</v>
      </c>
      <c r="Q8" s="49">
        <v>17340</v>
      </c>
      <c r="R8" s="49">
        <v>3069250</v>
      </c>
      <c r="S8" s="49">
        <v>177</v>
      </c>
      <c r="T8" s="49">
        <v>2007</v>
      </c>
      <c r="U8" s="48"/>
      <c r="V8" s="50">
        <v>39717.59244212963</v>
      </c>
      <c r="W8" s="50">
        <v>39717.59244212963</v>
      </c>
    </row>
    <row r="9" spans="1:23" ht="12.75">
      <c r="A9" s="48" t="s">
        <v>333</v>
      </c>
      <c r="B9" s="49">
        <v>62.9</v>
      </c>
      <c r="C9" s="49">
        <v>22</v>
      </c>
      <c r="D9" s="49">
        <v>35</v>
      </c>
      <c r="E9" s="49">
        <v>84.1</v>
      </c>
      <c r="F9" s="49">
        <v>58</v>
      </c>
      <c r="G9" s="49">
        <v>69</v>
      </c>
      <c r="H9" s="49">
        <v>82.9</v>
      </c>
      <c r="I9" s="49">
        <v>29</v>
      </c>
      <c r="J9" s="49">
        <v>35</v>
      </c>
      <c r="K9" s="49">
        <v>82.2</v>
      </c>
      <c r="L9" s="49">
        <v>60</v>
      </c>
      <c r="M9" s="49">
        <v>73</v>
      </c>
      <c r="N9" s="49">
        <v>14520</v>
      </c>
      <c r="O9" s="49">
        <v>421074</v>
      </c>
      <c r="P9" s="49">
        <v>29</v>
      </c>
      <c r="Q9" s="49">
        <v>16077</v>
      </c>
      <c r="R9" s="49">
        <v>964631</v>
      </c>
      <c r="S9" s="49">
        <v>60</v>
      </c>
      <c r="T9" s="49">
        <v>2007</v>
      </c>
      <c r="U9" s="48"/>
      <c r="V9" s="50">
        <v>39721.532222222224</v>
      </c>
      <c r="W9" s="50">
        <v>39721.532222222224</v>
      </c>
    </row>
    <row r="10" spans="1:23" ht="12.75">
      <c r="A10" s="48" t="s">
        <v>296</v>
      </c>
      <c r="B10" s="49">
        <v>89.6</v>
      </c>
      <c r="C10" s="49">
        <v>129</v>
      </c>
      <c r="D10" s="49">
        <v>144</v>
      </c>
      <c r="E10" s="49">
        <v>68.4</v>
      </c>
      <c r="F10" s="49">
        <v>13</v>
      </c>
      <c r="G10" s="49">
        <v>19</v>
      </c>
      <c r="H10" s="49">
        <v>85.7</v>
      </c>
      <c r="I10" s="49">
        <v>144</v>
      </c>
      <c r="J10" s="49">
        <v>168</v>
      </c>
      <c r="K10" s="49">
        <v>92.3</v>
      </c>
      <c r="L10" s="49">
        <v>12</v>
      </c>
      <c r="M10" s="49">
        <v>13</v>
      </c>
      <c r="N10" s="49">
        <v>13310</v>
      </c>
      <c r="O10" s="49">
        <v>1876699</v>
      </c>
      <c r="P10" s="49">
        <v>141</v>
      </c>
      <c r="Q10" s="49">
        <v>14066</v>
      </c>
      <c r="R10" s="49">
        <v>168791</v>
      </c>
      <c r="S10" s="49">
        <v>12</v>
      </c>
      <c r="T10" s="49">
        <v>2007</v>
      </c>
      <c r="U10" s="48"/>
      <c r="V10" s="50">
        <v>39713.92259259259</v>
      </c>
      <c r="W10" s="50">
        <v>39713.92259259259</v>
      </c>
    </row>
    <row r="11" spans="1:23" ht="12.75">
      <c r="A11" s="48" t="s">
        <v>297</v>
      </c>
      <c r="B11" s="49">
        <v>89.4</v>
      </c>
      <c r="C11" s="49">
        <v>1566</v>
      </c>
      <c r="D11" s="49">
        <v>1752</v>
      </c>
      <c r="E11" s="49">
        <v>89</v>
      </c>
      <c r="F11" s="49">
        <v>1007</v>
      </c>
      <c r="G11" s="49">
        <v>1132</v>
      </c>
      <c r="H11" s="49">
        <v>90.4</v>
      </c>
      <c r="I11" s="49">
        <v>1718</v>
      </c>
      <c r="J11" s="49">
        <v>1901</v>
      </c>
      <c r="K11" s="49">
        <v>89.1</v>
      </c>
      <c r="L11" s="49">
        <v>1163</v>
      </c>
      <c r="M11" s="49">
        <v>1305</v>
      </c>
      <c r="N11" s="49">
        <v>16023</v>
      </c>
      <c r="O11" s="49">
        <v>24980114</v>
      </c>
      <c r="P11" s="49">
        <v>1559</v>
      </c>
      <c r="Q11" s="49">
        <v>18143</v>
      </c>
      <c r="R11" s="49">
        <v>19467144</v>
      </c>
      <c r="S11" s="49">
        <v>1073</v>
      </c>
      <c r="T11" s="49">
        <v>2007</v>
      </c>
      <c r="U11" s="48"/>
      <c r="V11" s="50">
        <v>39716.52364583333</v>
      </c>
      <c r="W11" s="50">
        <v>39716.52364583333</v>
      </c>
    </row>
    <row r="12" spans="1:23" ht="12.75">
      <c r="A12" s="48" t="s">
        <v>298</v>
      </c>
      <c r="B12" s="49">
        <v>87.5</v>
      </c>
      <c r="C12" s="49">
        <v>1157</v>
      </c>
      <c r="D12" s="49">
        <v>1322</v>
      </c>
      <c r="E12" s="49">
        <v>85.1</v>
      </c>
      <c r="F12" s="49">
        <v>280</v>
      </c>
      <c r="G12" s="49">
        <v>329</v>
      </c>
      <c r="H12" s="49">
        <v>92.3</v>
      </c>
      <c r="I12" s="49">
        <v>1203</v>
      </c>
      <c r="J12" s="49">
        <v>1304</v>
      </c>
      <c r="K12" s="49">
        <v>93.9</v>
      </c>
      <c r="L12" s="49">
        <v>184</v>
      </c>
      <c r="M12" s="49">
        <v>196</v>
      </c>
      <c r="N12" s="49">
        <v>14733</v>
      </c>
      <c r="O12" s="49">
        <v>17635735</v>
      </c>
      <c r="P12" s="49">
        <v>1197</v>
      </c>
      <c r="Q12" s="49">
        <v>14346</v>
      </c>
      <c r="R12" s="49">
        <v>2639668</v>
      </c>
      <c r="S12" s="49">
        <v>184</v>
      </c>
      <c r="T12" s="49">
        <v>2007</v>
      </c>
      <c r="U12" s="48"/>
      <c r="V12" s="50">
        <v>39723.580625</v>
      </c>
      <c r="W12" s="50">
        <v>39723.580625</v>
      </c>
    </row>
    <row r="13" spans="1:23" ht="12.75">
      <c r="A13" s="48" t="s">
        <v>299</v>
      </c>
      <c r="B13" s="49">
        <v>91.1</v>
      </c>
      <c r="C13" s="49">
        <v>102</v>
      </c>
      <c r="D13" s="49">
        <v>112</v>
      </c>
      <c r="E13" s="49">
        <v>81</v>
      </c>
      <c r="F13" s="49">
        <v>136</v>
      </c>
      <c r="G13" s="49">
        <v>168</v>
      </c>
      <c r="H13" s="49">
        <v>90.7</v>
      </c>
      <c r="I13" s="49">
        <v>88</v>
      </c>
      <c r="J13" s="49">
        <v>97</v>
      </c>
      <c r="K13" s="49">
        <v>89.1</v>
      </c>
      <c r="L13" s="49">
        <v>122</v>
      </c>
      <c r="M13" s="49">
        <v>137</v>
      </c>
      <c r="N13" s="49">
        <v>16464</v>
      </c>
      <c r="O13" s="49">
        <v>1415863</v>
      </c>
      <c r="P13" s="49">
        <v>86</v>
      </c>
      <c r="Q13" s="49">
        <v>14058</v>
      </c>
      <c r="R13" s="49">
        <v>1658886</v>
      </c>
      <c r="S13" s="49">
        <v>118</v>
      </c>
      <c r="T13" s="49">
        <v>2007</v>
      </c>
      <c r="U13" s="48"/>
      <c r="V13" s="50">
        <v>39720.56130787037</v>
      </c>
      <c r="W13" s="50">
        <v>39720.56130787037</v>
      </c>
    </row>
    <row r="14" spans="1:23" ht="12.75">
      <c r="A14" s="48" t="s">
        <v>300</v>
      </c>
      <c r="B14" s="49">
        <v>93.2</v>
      </c>
      <c r="C14" s="49">
        <v>482</v>
      </c>
      <c r="D14" s="49">
        <v>517</v>
      </c>
      <c r="E14" s="49">
        <v>90.3</v>
      </c>
      <c r="F14" s="49">
        <v>241</v>
      </c>
      <c r="G14" s="49">
        <v>267</v>
      </c>
      <c r="H14" s="49">
        <v>99.1</v>
      </c>
      <c r="I14" s="49">
        <v>451</v>
      </c>
      <c r="J14" s="49">
        <v>455</v>
      </c>
      <c r="K14" s="49">
        <v>99.6</v>
      </c>
      <c r="L14" s="49">
        <v>231</v>
      </c>
      <c r="M14" s="49">
        <v>232</v>
      </c>
      <c r="N14" s="49">
        <v>12918</v>
      </c>
      <c r="O14" s="49">
        <v>5154328</v>
      </c>
      <c r="P14" s="49">
        <v>399</v>
      </c>
      <c r="Q14" s="49">
        <v>12737</v>
      </c>
      <c r="R14" s="49">
        <v>2661957</v>
      </c>
      <c r="S14" s="49">
        <v>209</v>
      </c>
      <c r="T14" s="49">
        <v>2007</v>
      </c>
      <c r="U14" s="48"/>
      <c r="V14" s="50">
        <v>39717.52799768518</v>
      </c>
      <c r="W14" s="50">
        <v>39717.52799768518</v>
      </c>
    </row>
    <row r="15" spans="1:23" ht="12.75">
      <c r="A15" s="48" t="s">
        <v>334</v>
      </c>
      <c r="B15" s="49">
        <v>91.4</v>
      </c>
      <c r="C15" s="49">
        <v>287</v>
      </c>
      <c r="D15" s="49">
        <v>314</v>
      </c>
      <c r="E15" s="49">
        <v>91.9</v>
      </c>
      <c r="F15" s="49">
        <v>125</v>
      </c>
      <c r="G15" s="49">
        <v>136</v>
      </c>
      <c r="H15" s="49">
        <v>94.9</v>
      </c>
      <c r="I15" s="49">
        <v>388</v>
      </c>
      <c r="J15" s="49">
        <v>409</v>
      </c>
      <c r="K15" s="49">
        <v>93.7</v>
      </c>
      <c r="L15" s="49">
        <v>118</v>
      </c>
      <c r="M15" s="49">
        <v>126</v>
      </c>
      <c r="N15" s="49">
        <v>14232</v>
      </c>
      <c r="O15" s="49">
        <v>5095003</v>
      </c>
      <c r="P15" s="49">
        <v>358</v>
      </c>
      <c r="Q15" s="49">
        <v>13949</v>
      </c>
      <c r="R15" s="49">
        <v>1562242</v>
      </c>
      <c r="S15" s="49">
        <v>112</v>
      </c>
      <c r="T15" s="49">
        <v>2007</v>
      </c>
      <c r="U15" s="48"/>
      <c r="V15" s="50">
        <v>39713.65099537037</v>
      </c>
      <c r="W15" s="50">
        <v>39713.65099537037</v>
      </c>
    </row>
    <row r="16" spans="1:23" ht="12.75">
      <c r="A16" s="48" t="s">
        <v>301</v>
      </c>
      <c r="B16" s="49">
        <v>83.6</v>
      </c>
      <c r="C16" s="49">
        <v>2915</v>
      </c>
      <c r="D16" s="49">
        <v>3487</v>
      </c>
      <c r="E16" s="49">
        <v>86.2</v>
      </c>
      <c r="F16" s="49">
        <v>2129</v>
      </c>
      <c r="G16" s="49">
        <v>2471</v>
      </c>
      <c r="H16" s="49">
        <v>89</v>
      </c>
      <c r="I16" s="49">
        <v>2681</v>
      </c>
      <c r="J16" s="49">
        <v>3013</v>
      </c>
      <c r="K16" s="49">
        <v>89</v>
      </c>
      <c r="L16" s="49">
        <v>1834</v>
      </c>
      <c r="M16" s="49">
        <v>2061</v>
      </c>
      <c r="N16" s="49">
        <v>17494</v>
      </c>
      <c r="O16" s="49">
        <v>44189275</v>
      </c>
      <c r="P16" s="49">
        <v>2526</v>
      </c>
      <c r="Q16" s="49">
        <v>14769</v>
      </c>
      <c r="R16" s="49">
        <v>26642765</v>
      </c>
      <c r="S16" s="49">
        <v>1804</v>
      </c>
      <c r="T16" s="49">
        <v>2007</v>
      </c>
      <c r="U16" s="48"/>
      <c r="V16" s="50">
        <v>39715.66981481481</v>
      </c>
      <c r="W16" s="50">
        <v>39715.66981481481</v>
      </c>
    </row>
    <row r="17" spans="1:23" ht="12.75">
      <c r="A17" s="48" t="s">
        <v>302</v>
      </c>
      <c r="B17" s="49">
        <v>90.1</v>
      </c>
      <c r="C17" s="49">
        <v>820</v>
      </c>
      <c r="D17" s="49">
        <v>910</v>
      </c>
      <c r="E17" s="49">
        <v>89</v>
      </c>
      <c r="F17" s="49">
        <v>712</v>
      </c>
      <c r="G17" s="49">
        <v>800</v>
      </c>
      <c r="H17" s="49">
        <v>94.6</v>
      </c>
      <c r="I17" s="49">
        <v>881</v>
      </c>
      <c r="J17" s="49">
        <v>931</v>
      </c>
      <c r="K17" s="49">
        <v>93.3</v>
      </c>
      <c r="L17" s="49">
        <v>750</v>
      </c>
      <c r="M17" s="49">
        <v>804</v>
      </c>
      <c r="N17" s="49">
        <v>14897</v>
      </c>
      <c r="O17" s="49">
        <v>12513864</v>
      </c>
      <c r="P17" s="49">
        <v>840</v>
      </c>
      <c r="Q17" s="49">
        <v>14585</v>
      </c>
      <c r="R17" s="49">
        <v>10559615</v>
      </c>
      <c r="S17" s="49">
        <v>724</v>
      </c>
      <c r="T17" s="49">
        <v>2007</v>
      </c>
      <c r="U17" s="48"/>
      <c r="V17" s="50">
        <v>39721.378333333334</v>
      </c>
      <c r="W17" s="50">
        <v>39721.378333333334</v>
      </c>
    </row>
    <row r="18" spans="1:23" ht="12.75">
      <c r="A18" s="48" t="s">
        <v>303</v>
      </c>
      <c r="B18" s="49">
        <v>92.1</v>
      </c>
      <c r="C18" s="49">
        <v>290</v>
      </c>
      <c r="D18" s="49">
        <v>315</v>
      </c>
      <c r="E18" s="49">
        <v>82.1</v>
      </c>
      <c r="F18" s="49">
        <v>96</v>
      </c>
      <c r="G18" s="49">
        <v>117</v>
      </c>
      <c r="H18" s="49">
        <v>95.7</v>
      </c>
      <c r="I18" s="49">
        <v>270</v>
      </c>
      <c r="J18" s="49">
        <v>282</v>
      </c>
      <c r="K18" s="49">
        <v>89.7</v>
      </c>
      <c r="L18" s="49">
        <v>61</v>
      </c>
      <c r="M18" s="49">
        <v>68</v>
      </c>
      <c r="N18" s="49">
        <v>15253</v>
      </c>
      <c r="O18" s="49">
        <v>3980905</v>
      </c>
      <c r="P18" s="49">
        <v>261</v>
      </c>
      <c r="Q18" s="49">
        <v>14813</v>
      </c>
      <c r="R18" s="49">
        <v>888776</v>
      </c>
      <c r="S18" s="49">
        <v>60</v>
      </c>
      <c r="T18" s="49">
        <v>2007</v>
      </c>
      <c r="U18" s="48"/>
      <c r="V18" s="50">
        <v>39721.999930555554</v>
      </c>
      <c r="W18" s="50">
        <v>39721.999930555554</v>
      </c>
    </row>
    <row r="19" spans="1:23" ht="12.75">
      <c r="A19" s="48" t="s">
        <v>304</v>
      </c>
      <c r="B19" s="49">
        <v>90</v>
      </c>
      <c r="C19" s="49">
        <v>772</v>
      </c>
      <c r="D19" s="49">
        <v>858</v>
      </c>
      <c r="E19" s="49">
        <v>81</v>
      </c>
      <c r="F19" s="49">
        <v>686</v>
      </c>
      <c r="G19" s="49">
        <v>847</v>
      </c>
      <c r="H19" s="49">
        <v>93.6</v>
      </c>
      <c r="I19" s="49">
        <v>893</v>
      </c>
      <c r="J19" s="49">
        <v>954</v>
      </c>
      <c r="K19" s="49">
        <v>93</v>
      </c>
      <c r="L19" s="49">
        <v>547</v>
      </c>
      <c r="M19" s="49">
        <v>588</v>
      </c>
      <c r="N19" s="49">
        <v>14063</v>
      </c>
      <c r="O19" s="49">
        <v>11264789</v>
      </c>
      <c r="P19" s="49">
        <v>801</v>
      </c>
      <c r="Q19" s="49">
        <v>12196</v>
      </c>
      <c r="R19" s="49">
        <v>6207914</v>
      </c>
      <c r="S19" s="49">
        <v>509</v>
      </c>
      <c r="T19" s="49">
        <v>2007</v>
      </c>
      <c r="U19" s="48"/>
      <c r="V19" s="50">
        <v>39707.445289351854</v>
      </c>
      <c r="W19" s="50">
        <v>39707.445289351854</v>
      </c>
    </row>
    <row r="20" spans="1:23" ht="12.75">
      <c r="A20" s="48" t="s">
        <v>305</v>
      </c>
      <c r="B20" s="49">
        <v>77.4</v>
      </c>
      <c r="C20" s="49">
        <v>391</v>
      </c>
      <c r="D20" s="49">
        <v>505</v>
      </c>
      <c r="E20" s="49">
        <v>71.9</v>
      </c>
      <c r="F20" s="49">
        <v>1095</v>
      </c>
      <c r="G20" s="49">
        <v>1522</v>
      </c>
      <c r="H20" s="49">
        <v>83.8</v>
      </c>
      <c r="I20" s="49">
        <v>403</v>
      </c>
      <c r="J20" s="49">
        <v>481</v>
      </c>
      <c r="K20" s="49">
        <v>71.8</v>
      </c>
      <c r="L20" s="49">
        <v>597</v>
      </c>
      <c r="M20" s="49">
        <v>832</v>
      </c>
      <c r="N20" s="49">
        <v>13070</v>
      </c>
      <c r="O20" s="49">
        <v>5058029</v>
      </c>
      <c r="P20" s="49">
        <v>387</v>
      </c>
      <c r="Q20" s="49">
        <v>15519</v>
      </c>
      <c r="R20" s="49">
        <v>9233631</v>
      </c>
      <c r="S20" s="49">
        <v>595</v>
      </c>
      <c r="T20" s="49">
        <v>2007</v>
      </c>
      <c r="U20" s="48"/>
      <c r="V20" s="50">
        <v>39720.704097222224</v>
      </c>
      <c r="W20" s="50">
        <v>39720.704097222224</v>
      </c>
    </row>
    <row r="21" spans="1:23" ht="12.75">
      <c r="A21" s="48" t="s">
        <v>306</v>
      </c>
      <c r="B21" s="49">
        <v>88.5</v>
      </c>
      <c r="C21" s="49">
        <v>1906</v>
      </c>
      <c r="D21" s="49">
        <v>2153</v>
      </c>
      <c r="E21" s="49">
        <v>85.9</v>
      </c>
      <c r="F21" s="49">
        <v>1131</v>
      </c>
      <c r="G21" s="49">
        <v>1316</v>
      </c>
      <c r="H21" s="49">
        <v>91.5</v>
      </c>
      <c r="I21" s="49">
        <v>1967</v>
      </c>
      <c r="J21" s="49">
        <v>2150</v>
      </c>
      <c r="K21" s="49">
        <v>87.8</v>
      </c>
      <c r="L21" s="49">
        <v>1028</v>
      </c>
      <c r="M21" s="49">
        <v>1171</v>
      </c>
      <c r="N21" s="49">
        <v>16761</v>
      </c>
      <c r="O21" s="49">
        <v>28744519</v>
      </c>
      <c r="P21" s="49">
        <v>1715</v>
      </c>
      <c r="Q21" s="49">
        <v>18882</v>
      </c>
      <c r="R21" s="49">
        <v>17787173</v>
      </c>
      <c r="S21" s="49">
        <v>942</v>
      </c>
      <c r="T21" s="49">
        <v>2007</v>
      </c>
      <c r="U21" s="48"/>
      <c r="V21" s="50">
        <v>39714.352627314816</v>
      </c>
      <c r="W21" s="50">
        <v>39714.352627314816</v>
      </c>
    </row>
    <row r="22" spans="1:23" ht="12.75">
      <c r="A22" s="48" t="s">
        <v>307</v>
      </c>
      <c r="B22" s="49">
        <v>90.9</v>
      </c>
      <c r="C22" s="49">
        <v>329</v>
      </c>
      <c r="D22" s="49">
        <v>362</v>
      </c>
      <c r="E22" s="49">
        <v>86.4</v>
      </c>
      <c r="F22" s="49">
        <v>539</v>
      </c>
      <c r="G22" s="49">
        <v>624</v>
      </c>
      <c r="H22" s="49">
        <v>89.1</v>
      </c>
      <c r="I22" s="49">
        <v>376</v>
      </c>
      <c r="J22" s="49">
        <v>422</v>
      </c>
      <c r="K22" s="49">
        <v>88.5</v>
      </c>
      <c r="L22" s="49">
        <v>569</v>
      </c>
      <c r="M22" s="49">
        <v>643</v>
      </c>
      <c r="N22" s="49">
        <v>15802</v>
      </c>
      <c r="O22" s="49">
        <v>5514964</v>
      </c>
      <c r="P22" s="49">
        <v>349</v>
      </c>
      <c r="Q22" s="49">
        <v>15655</v>
      </c>
      <c r="R22" s="49">
        <v>8438235</v>
      </c>
      <c r="S22" s="49">
        <v>539</v>
      </c>
      <c r="T22" s="49">
        <v>2007</v>
      </c>
      <c r="U22" s="48"/>
      <c r="V22" s="50">
        <v>39716.42275462963</v>
      </c>
      <c r="W22" s="50">
        <v>39716.42275462963</v>
      </c>
    </row>
    <row r="23" spans="1:23" ht="12.75">
      <c r="A23" s="48" t="s">
        <v>308</v>
      </c>
      <c r="B23" s="49">
        <v>84.6</v>
      </c>
      <c r="C23" s="49">
        <v>264</v>
      </c>
      <c r="D23" s="49">
        <v>312</v>
      </c>
      <c r="E23" s="49">
        <v>85.4</v>
      </c>
      <c r="F23" s="49">
        <v>170</v>
      </c>
      <c r="G23" s="49">
        <v>199</v>
      </c>
      <c r="H23" s="49">
        <v>88.1</v>
      </c>
      <c r="I23" s="49">
        <v>288</v>
      </c>
      <c r="J23" s="49">
        <v>327</v>
      </c>
      <c r="K23" s="49">
        <v>88.7</v>
      </c>
      <c r="L23" s="49">
        <v>172</v>
      </c>
      <c r="M23" s="49">
        <v>194</v>
      </c>
      <c r="N23" s="49">
        <v>11301</v>
      </c>
      <c r="O23" s="49">
        <v>3254793</v>
      </c>
      <c r="P23" s="49">
        <v>288</v>
      </c>
      <c r="Q23" s="49">
        <v>12946</v>
      </c>
      <c r="R23" s="49">
        <v>2226779</v>
      </c>
      <c r="S23" s="49">
        <v>172</v>
      </c>
      <c r="T23" s="49">
        <v>2007</v>
      </c>
      <c r="U23" s="48"/>
      <c r="V23" s="50">
        <v>39720.53349537037</v>
      </c>
      <c r="W23" s="50">
        <v>39720.53349537037</v>
      </c>
    </row>
    <row r="24" spans="1:23" ht="12.75">
      <c r="A24" s="48" t="s">
        <v>309</v>
      </c>
      <c r="B24" s="49">
        <v>94.7</v>
      </c>
      <c r="C24" s="49">
        <v>2921</v>
      </c>
      <c r="D24" s="49">
        <v>3085</v>
      </c>
      <c r="E24" s="49">
        <v>92.3</v>
      </c>
      <c r="F24" s="49">
        <v>2202</v>
      </c>
      <c r="G24" s="49">
        <v>2386</v>
      </c>
      <c r="H24" s="49">
        <v>94.4</v>
      </c>
      <c r="I24" s="49">
        <v>2631</v>
      </c>
      <c r="J24" s="49">
        <v>2786</v>
      </c>
      <c r="K24" s="49">
        <v>90</v>
      </c>
      <c r="L24" s="49">
        <v>2157</v>
      </c>
      <c r="M24" s="49">
        <v>2396</v>
      </c>
      <c r="N24" s="49">
        <v>14296</v>
      </c>
      <c r="O24" s="49">
        <v>31550555</v>
      </c>
      <c r="P24" s="49">
        <v>2207</v>
      </c>
      <c r="Q24" s="49">
        <v>13141</v>
      </c>
      <c r="R24" s="49">
        <v>24416535</v>
      </c>
      <c r="S24" s="49">
        <v>1858</v>
      </c>
      <c r="T24" s="49">
        <v>2007</v>
      </c>
      <c r="U24" s="48"/>
      <c r="V24" s="50">
        <v>39717.3403125</v>
      </c>
      <c r="W24" s="50">
        <v>39717.3403125</v>
      </c>
    </row>
    <row r="25" spans="1:23" ht="12.75">
      <c r="A25" s="48" t="s">
        <v>310</v>
      </c>
      <c r="B25" s="49">
        <v>87.2</v>
      </c>
      <c r="C25" s="49">
        <v>368</v>
      </c>
      <c r="D25" s="49">
        <v>422</v>
      </c>
      <c r="E25" s="49">
        <v>89.7</v>
      </c>
      <c r="F25" s="49">
        <v>1315</v>
      </c>
      <c r="G25" s="49">
        <v>1466</v>
      </c>
      <c r="H25" s="49">
        <v>93.1</v>
      </c>
      <c r="I25" s="49">
        <v>407</v>
      </c>
      <c r="J25" s="49">
        <v>437</v>
      </c>
      <c r="K25" s="49">
        <v>91.6</v>
      </c>
      <c r="L25" s="49">
        <v>1281</v>
      </c>
      <c r="M25" s="49">
        <v>1398</v>
      </c>
      <c r="N25" s="49">
        <v>15174</v>
      </c>
      <c r="O25" s="49">
        <v>5826661</v>
      </c>
      <c r="P25" s="49">
        <v>384</v>
      </c>
      <c r="Q25" s="49">
        <v>18254</v>
      </c>
      <c r="R25" s="49">
        <v>22762259</v>
      </c>
      <c r="S25" s="49">
        <v>1247</v>
      </c>
      <c r="T25" s="49">
        <v>2007</v>
      </c>
      <c r="U25" s="48"/>
      <c r="V25" s="50">
        <v>39710.44121527778</v>
      </c>
      <c r="W25" s="50">
        <v>39710.44121527778</v>
      </c>
    </row>
    <row r="26" spans="1:23" ht="12.75">
      <c r="A26" s="48" t="s">
        <v>311</v>
      </c>
      <c r="B26" s="49">
        <v>88.8</v>
      </c>
      <c r="C26" s="49">
        <v>1030</v>
      </c>
      <c r="D26" s="49">
        <v>1160</v>
      </c>
      <c r="E26" s="49">
        <v>88.9</v>
      </c>
      <c r="F26" s="49">
        <v>1275</v>
      </c>
      <c r="G26" s="49">
        <v>1435</v>
      </c>
      <c r="H26" s="49">
        <v>89.6</v>
      </c>
      <c r="I26" s="49">
        <v>944</v>
      </c>
      <c r="J26" s="49">
        <v>1053</v>
      </c>
      <c r="K26" s="49">
        <v>88.9</v>
      </c>
      <c r="L26" s="49">
        <v>1144</v>
      </c>
      <c r="M26" s="49">
        <v>1287</v>
      </c>
      <c r="N26" s="49">
        <v>13283</v>
      </c>
      <c r="O26" s="49">
        <v>10812299</v>
      </c>
      <c r="P26" s="49">
        <v>814</v>
      </c>
      <c r="Q26" s="49">
        <v>15393</v>
      </c>
      <c r="R26" s="49">
        <v>15823597</v>
      </c>
      <c r="S26" s="49">
        <v>1028</v>
      </c>
      <c r="T26" s="49">
        <v>2007</v>
      </c>
      <c r="U26" s="48"/>
      <c r="V26" s="50">
        <v>39720.46503472222</v>
      </c>
      <c r="W26" s="50">
        <v>39720.46503472222</v>
      </c>
    </row>
    <row r="27" spans="1:23" ht="12.75">
      <c r="A27" s="48" t="s">
        <v>335</v>
      </c>
      <c r="B27" s="49">
        <v>82.6</v>
      </c>
      <c r="C27" s="49">
        <v>1069</v>
      </c>
      <c r="D27" s="49">
        <v>1294</v>
      </c>
      <c r="E27" s="49">
        <v>65.3</v>
      </c>
      <c r="F27" s="49">
        <v>21503</v>
      </c>
      <c r="G27" s="49">
        <v>32949</v>
      </c>
      <c r="H27" s="49">
        <v>83.5</v>
      </c>
      <c r="I27" s="49">
        <v>1611</v>
      </c>
      <c r="J27" s="49">
        <v>1929</v>
      </c>
      <c r="K27" s="49">
        <v>81.9</v>
      </c>
      <c r="L27" s="49">
        <v>17524</v>
      </c>
      <c r="M27" s="49">
        <v>21387</v>
      </c>
      <c r="N27" s="49">
        <v>12433</v>
      </c>
      <c r="O27" s="49">
        <v>19184075</v>
      </c>
      <c r="P27" s="49">
        <v>1543</v>
      </c>
      <c r="Q27" s="49">
        <v>11032</v>
      </c>
      <c r="R27" s="49">
        <v>188847438</v>
      </c>
      <c r="S27" s="49">
        <v>17118</v>
      </c>
      <c r="T27" s="49">
        <v>2007</v>
      </c>
      <c r="U27" s="48"/>
      <c r="V27" s="50">
        <v>39721.61457175926</v>
      </c>
      <c r="W27" s="50">
        <v>39721.61457175926</v>
      </c>
    </row>
    <row r="28" spans="1:23" ht="12.75">
      <c r="A28" s="48" t="s">
        <v>312</v>
      </c>
      <c r="B28" s="49">
        <v>90.6</v>
      </c>
      <c r="C28" s="49">
        <v>135</v>
      </c>
      <c r="D28" s="49">
        <v>149</v>
      </c>
      <c r="E28" s="49">
        <v>93.6</v>
      </c>
      <c r="F28" s="49">
        <v>44</v>
      </c>
      <c r="G28" s="49">
        <v>47</v>
      </c>
      <c r="H28" s="49">
        <v>92.7</v>
      </c>
      <c r="I28" s="49">
        <v>178</v>
      </c>
      <c r="J28" s="49">
        <v>192</v>
      </c>
      <c r="K28" s="49">
        <v>89.5</v>
      </c>
      <c r="L28" s="49">
        <v>34</v>
      </c>
      <c r="M28" s="49">
        <v>38</v>
      </c>
      <c r="N28" s="49">
        <v>16514</v>
      </c>
      <c r="O28" s="49">
        <v>2741298</v>
      </c>
      <c r="P28" s="49">
        <v>166</v>
      </c>
      <c r="Q28" s="49">
        <v>20003</v>
      </c>
      <c r="R28" s="49">
        <v>680111</v>
      </c>
      <c r="S28" s="49">
        <v>34</v>
      </c>
      <c r="T28" s="49">
        <v>2007</v>
      </c>
      <c r="U28" s="48"/>
      <c r="V28" s="50">
        <v>39720.49984953704</v>
      </c>
      <c r="W28" s="50">
        <v>39720.49984953704</v>
      </c>
    </row>
    <row r="29" spans="1:23" ht="12.75">
      <c r="A29" s="48" t="s">
        <v>313</v>
      </c>
      <c r="B29" s="49">
        <v>84.6</v>
      </c>
      <c r="C29" s="49">
        <v>2258</v>
      </c>
      <c r="D29" s="49">
        <v>2670</v>
      </c>
      <c r="E29" s="49">
        <v>80.2</v>
      </c>
      <c r="F29" s="49">
        <v>449</v>
      </c>
      <c r="G29" s="49">
        <v>560</v>
      </c>
      <c r="H29" s="49">
        <v>92.6</v>
      </c>
      <c r="I29" s="49">
        <v>2691</v>
      </c>
      <c r="J29" s="49">
        <v>2907</v>
      </c>
      <c r="K29" s="49">
        <v>89.7</v>
      </c>
      <c r="L29" s="49">
        <v>373</v>
      </c>
      <c r="M29" s="49">
        <v>416</v>
      </c>
      <c r="N29" s="49">
        <v>13825</v>
      </c>
      <c r="O29" s="49">
        <v>36014634</v>
      </c>
      <c r="P29" s="49">
        <v>2605</v>
      </c>
      <c r="Q29" s="49">
        <v>12655</v>
      </c>
      <c r="R29" s="49">
        <v>4555636</v>
      </c>
      <c r="S29" s="49">
        <v>360</v>
      </c>
      <c r="T29" s="49">
        <v>2007</v>
      </c>
      <c r="U29" s="48"/>
      <c r="V29" s="50">
        <v>39702.39392361111</v>
      </c>
      <c r="W29" s="50">
        <v>39702.39392361111</v>
      </c>
    </row>
    <row r="30" spans="1:23" ht="12.75">
      <c r="A30" s="48" t="s">
        <v>314</v>
      </c>
      <c r="B30" s="49">
        <v>79.2</v>
      </c>
      <c r="C30" s="49">
        <v>42</v>
      </c>
      <c r="D30" s="49">
        <v>53</v>
      </c>
      <c r="E30" s="49">
        <v>92.1</v>
      </c>
      <c r="F30" s="49">
        <v>58</v>
      </c>
      <c r="G30" s="49">
        <v>63</v>
      </c>
      <c r="H30" s="49">
        <v>91.1</v>
      </c>
      <c r="I30" s="49">
        <v>51</v>
      </c>
      <c r="J30" s="49">
        <v>56</v>
      </c>
      <c r="K30" s="49">
        <v>89.8</v>
      </c>
      <c r="L30" s="49">
        <v>79</v>
      </c>
      <c r="M30" s="49">
        <v>88</v>
      </c>
      <c r="N30" s="49">
        <v>12741</v>
      </c>
      <c r="O30" s="49">
        <v>637060</v>
      </c>
      <c r="P30" s="49">
        <v>50</v>
      </c>
      <c r="Q30" s="49">
        <v>11593</v>
      </c>
      <c r="R30" s="49">
        <v>904255</v>
      </c>
      <c r="S30" s="49">
        <v>78</v>
      </c>
      <c r="T30" s="49">
        <v>2007</v>
      </c>
      <c r="U30" s="48"/>
      <c r="V30" s="50">
        <v>39722.438680555555</v>
      </c>
      <c r="W30" s="50">
        <v>39722.438680555555</v>
      </c>
    </row>
    <row r="31" spans="1:23" ht="12.75">
      <c r="A31" s="48" t="s">
        <v>315</v>
      </c>
      <c r="B31" s="49">
        <v>91.6</v>
      </c>
      <c r="C31" s="49">
        <v>206</v>
      </c>
      <c r="D31" s="49">
        <v>225</v>
      </c>
      <c r="E31" s="49">
        <v>84.6</v>
      </c>
      <c r="F31" s="49">
        <v>11</v>
      </c>
      <c r="G31" s="49">
        <v>13</v>
      </c>
      <c r="H31" s="49">
        <v>97.6</v>
      </c>
      <c r="I31" s="49">
        <v>239</v>
      </c>
      <c r="J31" s="49">
        <v>245</v>
      </c>
      <c r="K31" s="49">
        <v>100</v>
      </c>
      <c r="L31" s="49">
        <v>8</v>
      </c>
      <c r="M31" s="49">
        <v>8</v>
      </c>
      <c r="N31" s="49">
        <v>14239</v>
      </c>
      <c r="O31" s="49">
        <v>2933200</v>
      </c>
      <c r="P31" s="49">
        <v>206</v>
      </c>
      <c r="Q31" s="49">
        <v>16122</v>
      </c>
      <c r="R31" s="49">
        <v>112852</v>
      </c>
      <c r="S31" s="49">
        <v>7</v>
      </c>
      <c r="T31" s="49">
        <v>2007</v>
      </c>
      <c r="U31" s="48"/>
      <c r="V31" s="50">
        <v>39714.40759259259</v>
      </c>
      <c r="W31" s="50">
        <v>39714.40759259259</v>
      </c>
    </row>
    <row r="32" spans="1:23" ht="12.75">
      <c r="A32" s="48" t="s">
        <v>316</v>
      </c>
      <c r="B32" s="49">
        <v>91.2</v>
      </c>
      <c r="C32" s="49">
        <v>260</v>
      </c>
      <c r="D32" s="49">
        <v>285</v>
      </c>
      <c r="E32" s="49">
        <v>84.2</v>
      </c>
      <c r="F32" s="49">
        <v>197</v>
      </c>
      <c r="G32" s="49">
        <v>234</v>
      </c>
      <c r="H32" s="49">
        <v>90.8</v>
      </c>
      <c r="I32" s="49">
        <v>246</v>
      </c>
      <c r="J32" s="49">
        <v>271</v>
      </c>
      <c r="K32" s="49">
        <v>89.4</v>
      </c>
      <c r="L32" s="49">
        <v>253</v>
      </c>
      <c r="M32" s="49">
        <v>283</v>
      </c>
      <c r="N32" s="49">
        <v>15935</v>
      </c>
      <c r="O32" s="49">
        <v>3920028</v>
      </c>
      <c r="P32" s="49">
        <v>246</v>
      </c>
      <c r="Q32" s="49">
        <v>15872</v>
      </c>
      <c r="R32" s="49">
        <v>4015563</v>
      </c>
      <c r="S32" s="49">
        <v>253</v>
      </c>
      <c r="T32" s="49">
        <v>2007</v>
      </c>
      <c r="U32" s="48"/>
      <c r="V32" s="50">
        <v>39720.34768518519</v>
      </c>
      <c r="W32" s="50">
        <v>39720.34768518519</v>
      </c>
    </row>
    <row r="33" spans="1:23" ht="12.75">
      <c r="A33" s="48" t="s">
        <v>317</v>
      </c>
      <c r="B33" s="49">
        <v>87.7</v>
      </c>
      <c r="C33" s="49">
        <v>2513</v>
      </c>
      <c r="D33" s="49">
        <v>2866</v>
      </c>
      <c r="E33" s="49">
        <v>92.2</v>
      </c>
      <c r="F33" s="49">
        <v>719</v>
      </c>
      <c r="G33" s="49">
        <v>780</v>
      </c>
      <c r="H33" s="49">
        <v>88.7</v>
      </c>
      <c r="I33" s="49">
        <v>2453</v>
      </c>
      <c r="J33" s="49">
        <v>2764</v>
      </c>
      <c r="K33" s="49">
        <v>88.4</v>
      </c>
      <c r="L33" s="49">
        <v>702</v>
      </c>
      <c r="M33" s="49">
        <v>794</v>
      </c>
      <c r="N33" s="49">
        <v>15810</v>
      </c>
      <c r="O33" s="49">
        <v>36268693</v>
      </c>
      <c r="P33" s="49">
        <v>2294</v>
      </c>
      <c r="Q33" s="49">
        <v>15309</v>
      </c>
      <c r="R33" s="49">
        <v>10165203</v>
      </c>
      <c r="S33" s="49">
        <v>664</v>
      </c>
      <c r="T33" s="49">
        <v>2007</v>
      </c>
      <c r="U33" s="48"/>
      <c r="V33" s="50">
        <v>39703.56329861111</v>
      </c>
      <c r="W33" s="50">
        <v>39703.56329861111</v>
      </c>
    </row>
    <row r="34" spans="1:23" ht="12.75">
      <c r="A34" s="48" t="s">
        <v>318</v>
      </c>
      <c r="B34" s="49">
        <v>85.8</v>
      </c>
      <c r="C34" s="49">
        <v>193</v>
      </c>
      <c r="D34" s="49">
        <v>225</v>
      </c>
      <c r="E34" s="49">
        <v>74.7</v>
      </c>
      <c r="F34" s="49">
        <v>59</v>
      </c>
      <c r="G34" s="49">
        <v>79</v>
      </c>
      <c r="H34" s="49">
        <v>95.2</v>
      </c>
      <c r="I34" s="49">
        <v>219</v>
      </c>
      <c r="J34" s="49">
        <v>230</v>
      </c>
      <c r="K34" s="49">
        <v>84.6</v>
      </c>
      <c r="L34" s="49">
        <v>55</v>
      </c>
      <c r="M34" s="49">
        <v>65</v>
      </c>
      <c r="N34" s="49">
        <v>13902</v>
      </c>
      <c r="O34" s="49">
        <v>2544034</v>
      </c>
      <c r="P34" s="49">
        <v>183</v>
      </c>
      <c r="Q34" s="49">
        <v>13961</v>
      </c>
      <c r="R34" s="49">
        <v>684073</v>
      </c>
      <c r="S34" s="49">
        <v>49</v>
      </c>
      <c r="T34" s="49">
        <v>2007</v>
      </c>
      <c r="U34" s="48"/>
      <c r="V34" s="50">
        <v>39723.57381944444</v>
      </c>
      <c r="W34" s="50">
        <v>39723.57381944444</v>
      </c>
    </row>
    <row r="35" spans="1:23" ht="12.75">
      <c r="A35" s="48" t="s">
        <v>319</v>
      </c>
      <c r="B35" s="49">
        <v>85.6</v>
      </c>
      <c r="C35" s="49">
        <v>370</v>
      </c>
      <c r="D35" s="49">
        <v>432</v>
      </c>
      <c r="E35" s="49">
        <v>76.1</v>
      </c>
      <c r="F35" s="49">
        <v>217</v>
      </c>
      <c r="G35" s="49">
        <v>285</v>
      </c>
      <c r="H35" s="49">
        <v>89</v>
      </c>
      <c r="I35" s="49">
        <v>307</v>
      </c>
      <c r="J35" s="49">
        <v>345</v>
      </c>
      <c r="K35" s="49">
        <v>87.4</v>
      </c>
      <c r="L35" s="49">
        <v>146</v>
      </c>
      <c r="M35" s="49">
        <v>167</v>
      </c>
      <c r="N35" s="49">
        <v>14714</v>
      </c>
      <c r="O35" s="49">
        <v>4517190</v>
      </c>
      <c r="P35" s="49">
        <v>307</v>
      </c>
      <c r="Q35" s="49">
        <v>18205</v>
      </c>
      <c r="R35" s="49">
        <v>2657872</v>
      </c>
      <c r="S35" s="49">
        <v>146</v>
      </c>
      <c r="T35" s="49">
        <v>2007</v>
      </c>
      <c r="U35" s="48"/>
      <c r="V35" s="50">
        <v>39720.72368055556</v>
      </c>
      <c r="W35" s="50">
        <v>39720.72368055556</v>
      </c>
    </row>
    <row r="36" spans="1:23" ht="12.75">
      <c r="A36" s="48" t="s">
        <v>320</v>
      </c>
      <c r="B36" s="49">
        <v>79.3</v>
      </c>
      <c r="C36" s="49">
        <v>2186</v>
      </c>
      <c r="D36" s="49">
        <v>2756</v>
      </c>
      <c r="E36" s="49">
        <v>58.8</v>
      </c>
      <c r="F36" s="49">
        <v>46755</v>
      </c>
      <c r="G36" s="49">
        <v>79499</v>
      </c>
      <c r="H36" s="49">
        <v>87.4</v>
      </c>
      <c r="I36" s="49">
        <v>2254</v>
      </c>
      <c r="J36" s="49">
        <v>2579</v>
      </c>
      <c r="K36" s="49">
        <v>81.7</v>
      </c>
      <c r="L36" s="49">
        <v>30497</v>
      </c>
      <c r="M36" s="49">
        <v>37344</v>
      </c>
      <c r="N36" s="49">
        <v>15110</v>
      </c>
      <c r="O36" s="49">
        <v>33529096</v>
      </c>
      <c r="P36" s="49">
        <v>2219</v>
      </c>
      <c r="Q36" s="49">
        <v>17628</v>
      </c>
      <c r="R36" s="49">
        <v>535870614</v>
      </c>
      <c r="S36" s="49">
        <v>30398</v>
      </c>
      <c r="T36" s="49">
        <v>2007</v>
      </c>
      <c r="U36" s="48"/>
      <c r="V36" s="50">
        <v>39708.67109953704</v>
      </c>
      <c r="W36" s="50">
        <v>39708.67109953704</v>
      </c>
    </row>
    <row r="37" spans="1:23" ht="12.75">
      <c r="A37" s="48" t="s">
        <v>321</v>
      </c>
      <c r="B37" s="49">
        <v>89</v>
      </c>
      <c r="C37" s="49">
        <v>2000</v>
      </c>
      <c r="D37" s="49">
        <v>2246</v>
      </c>
      <c r="E37" s="49">
        <v>84.1</v>
      </c>
      <c r="F37" s="49">
        <v>1154</v>
      </c>
      <c r="G37" s="49">
        <v>1372</v>
      </c>
      <c r="H37" s="49">
        <v>93.2</v>
      </c>
      <c r="I37" s="49">
        <v>1950</v>
      </c>
      <c r="J37" s="49">
        <v>2093</v>
      </c>
      <c r="K37" s="49">
        <v>91.2</v>
      </c>
      <c r="L37" s="49">
        <v>1129</v>
      </c>
      <c r="M37" s="49">
        <v>1238</v>
      </c>
      <c r="N37" s="49">
        <v>16991</v>
      </c>
      <c r="O37" s="49">
        <v>24450378</v>
      </c>
      <c r="P37" s="49">
        <v>1439</v>
      </c>
      <c r="Q37" s="49">
        <v>18247</v>
      </c>
      <c r="R37" s="49">
        <v>15145292</v>
      </c>
      <c r="S37" s="49">
        <v>830</v>
      </c>
      <c r="T37" s="49">
        <v>2007</v>
      </c>
      <c r="U37" s="48"/>
      <c r="V37" s="50">
        <v>39721.43408564815</v>
      </c>
      <c r="W37" s="50">
        <v>39721.43408564815</v>
      </c>
    </row>
    <row r="38" spans="1:23" ht="12.75">
      <c r="A38" s="48" t="s">
        <v>336</v>
      </c>
      <c r="B38" s="49">
        <v>79.2</v>
      </c>
      <c r="C38" s="49">
        <v>336</v>
      </c>
      <c r="D38" s="49">
        <v>424</v>
      </c>
      <c r="E38" s="49">
        <v>73.7</v>
      </c>
      <c r="F38" s="49">
        <v>70</v>
      </c>
      <c r="G38" s="49">
        <v>95</v>
      </c>
      <c r="H38" s="49">
        <v>93.2</v>
      </c>
      <c r="I38" s="49">
        <v>438</v>
      </c>
      <c r="J38" s="49">
        <v>470</v>
      </c>
      <c r="K38" s="49">
        <v>95</v>
      </c>
      <c r="L38" s="49">
        <v>132</v>
      </c>
      <c r="M38" s="49">
        <v>139</v>
      </c>
      <c r="N38" s="49">
        <v>13827</v>
      </c>
      <c r="O38" s="49">
        <v>5848912</v>
      </c>
      <c r="P38" s="49">
        <v>423</v>
      </c>
      <c r="Q38" s="49">
        <v>12742</v>
      </c>
      <c r="R38" s="49">
        <v>1681955</v>
      </c>
      <c r="S38" s="49">
        <v>132</v>
      </c>
      <c r="T38" s="49">
        <v>2007</v>
      </c>
      <c r="U38" s="48"/>
      <c r="V38" s="50">
        <v>39722.57487268518</v>
      </c>
      <c r="W38" s="50">
        <v>39722.57487268518</v>
      </c>
    </row>
    <row r="39" spans="1:23" ht="12.75">
      <c r="A39" s="48" t="s">
        <v>322</v>
      </c>
      <c r="B39" s="49">
        <v>91</v>
      </c>
      <c r="C39" s="49">
        <v>772</v>
      </c>
      <c r="D39" s="49">
        <v>848</v>
      </c>
      <c r="E39" s="49">
        <v>91.2</v>
      </c>
      <c r="F39" s="49">
        <v>1214</v>
      </c>
      <c r="G39" s="49">
        <v>1331</v>
      </c>
      <c r="H39" s="49">
        <v>90.7</v>
      </c>
      <c r="I39" s="49">
        <v>655</v>
      </c>
      <c r="J39" s="49">
        <v>722</v>
      </c>
      <c r="K39" s="49">
        <v>92.3</v>
      </c>
      <c r="L39" s="49">
        <v>1199</v>
      </c>
      <c r="M39" s="49">
        <v>1299</v>
      </c>
      <c r="N39" s="49">
        <v>15037</v>
      </c>
      <c r="O39" s="49">
        <v>9217468</v>
      </c>
      <c r="P39" s="49">
        <v>613</v>
      </c>
      <c r="Q39" s="49">
        <v>13378</v>
      </c>
      <c r="R39" s="49">
        <v>15184244</v>
      </c>
      <c r="S39" s="49">
        <v>1135</v>
      </c>
      <c r="T39" s="49">
        <v>2007</v>
      </c>
      <c r="U39" s="48"/>
      <c r="V39" s="50">
        <v>39702.83508101852</v>
      </c>
      <c r="W39" s="50">
        <v>39702.83508101852</v>
      </c>
    </row>
    <row r="40" spans="1:23" ht="12.75">
      <c r="A40" s="48" t="s">
        <v>337</v>
      </c>
      <c r="B40" s="49">
        <v>87.1</v>
      </c>
      <c r="C40" s="49">
        <v>2732</v>
      </c>
      <c r="D40" s="49">
        <v>3135</v>
      </c>
      <c r="E40" s="49">
        <v>79</v>
      </c>
      <c r="F40" s="49">
        <v>1643</v>
      </c>
      <c r="G40" s="49">
        <v>2079</v>
      </c>
      <c r="H40" s="49">
        <v>91.9</v>
      </c>
      <c r="I40" s="49">
        <v>2842</v>
      </c>
      <c r="J40" s="49">
        <v>3094</v>
      </c>
      <c r="K40" s="49">
        <v>90.1</v>
      </c>
      <c r="L40" s="49">
        <v>1639</v>
      </c>
      <c r="M40" s="49">
        <v>1819</v>
      </c>
      <c r="N40" s="49">
        <v>14805</v>
      </c>
      <c r="O40" s="49">
        <v>42074703</v>
      </c>
      <c r="P40" s="49">
        <v>2842</v>
      </c>
      <c r="Q40" s="49">
        <v>15069</v>
      </c>
      <c r="R40" s="49">
        <v>24698722</v>
      </c>
      <c r="S40" s="49">
        <v>1639</v>
      </c>
      <c r="T40" s="49">
        <v>2007</v>
      </c>
      <c r="U40" s="48"/>
      <c r="V40" s="50">
        <v>39720.59502314815</v>
      </c>
      <c r="W40" s="50">
        <v>39720.59502314815</v>
      </c>
    </row>
    <row r="41" spans="1:23" ht="12.75">
      <c r="A41" s="48" t="s">
        <v>323</v>
      </c>
      <c r="B41" s="49">
        <v>91.2</v>
      </c>
      <c r="C41" s="49">
        <v>396</v>
      </c>
      <c r="D41" s="49">
        <v>434</v>
      </c>
      <c r="E41" s="49">
        <v>87.6</v>
      </c>
      <c r="F41" s="49">
        <v>753</v>
      </c>
      <c r="G41" s="49">
        <v>860</v>
      </c>
      <c r="H41" s="49">
        <v>95.7</v>
      </c>
      <c r="I41" s="49">
        <v>508</v>
      </c>
      <c r="J41" s="49">
        <v>531</v>
      </c>
      <c r="K41" s="49">
        <v>93.8</v>
      </c>
      <c r="L41" s="49">
        <v>851</v>
      </c>
      <c r="M41" s="49">
        <v>907</v>
      </c>
      <c r="N41" s="49">
        <v>10689</v>
      </c>
      <c r="O41" s="49">
        <v>2800453</v>
      </c>
      <c r="P41" s="49">
        <v>262</v>
      </c>
      <c r="Q41" s="49">
        <v>5818</v>
      </c>
      <c r="R41" s="49">
        <v>2339007</v>
      </c>
      <c r="S41" s="49">
        <v>402</v>
      </c>
      <c r="T41" s="49">
        <v>2007</v>
      </c>
      <c r="U41" s="48"/>
      <c r="V41" s="50">
        <v>39716.627604166664</v>
      </c>
      <c r="W41" s="50">
        <v>39716.627604166664</v>
      </c>
    </row>
    <row r="42" spans="1:23" ht="12.75">
      <c r="A42" s="48" t="s">
        <v>324</v>
      </c>
      <c r="B42" s="49">
        <v>90.3</v>
      </c>
      <c r="C42" s="49">
        <v>214</v>
      </c>
      <c r="D42" s="49">
        <v>237</v>
      </c>
      <c r="E42" s="49">
        <v>90.2</v>
      </c>
      <c r="F42" s="49">
        <v>120</v>
      </c>
      <c r="G42" s="49">
        <v>133</v>
      </c>
      <c r="H42" s="49">
        <v>90.3</v>
      </c>
      <c r="I42" s="49">
        <v>224</v>
      </c>
      <c r="J42" s="49">
        <v>248</v>
      </c>
      <c r="K42" s="49">
        <v>91.2</v>
      </c>
      <c r="L42" s="49">
        <v>103</v>
      </c>
      <c r="M42" s="49">
        <v>113</v>
      </c>
      <c r="N42" s="49">
        <v>13985</v>
      </c>
      <c r="O42" s="49">
        <v>3132651</v>
      </c>
      <c r="P42" s="49">
        <v>224</v>
      </c>
      <c r="Q42" s="49">
        <v>13989</v>
      </c>
      <c r="R42" s="49">
        <v>1426865</v>
      </c>
      <c r="S42" s="49">
        <v>102</v>
      </c>
      <c r="T42" s="49">
        <v>2007</v>
      </c>
      <c r="U42" s="48"/>
      <c r="V42" s="50">
        <v>39709.39726851852</v>
      </c>
      <c r="W42" s="50">
        <v>39709.39726851852</v>
      </c>
    </row>
    <row r="43" spans="1:23" ht="12.75">
      <c r="A43" s="48" t="s">
        <v>338</v>
      </c>
      <c r="B43" s="49">
        <v>84.5</v>
      </c>
      <c r="C43" s="49">
        <v>1562</v>
      </c>
      <c r="D43" s="49">
        <v>1848</v>
      </c>
      <c r="E43" s="49">
        <v>79.6</v>
      </c>
      <c r="F43" s="49">
        <v>1205</v>
      </c>
      <c r="G43" s="49">
        <v>1513</v>
      </c>
      <c r="H43" s="49">
        <v>93.1</v>
      </c>
      <c r="I43" s="49">
        <v>1503</v>
      </c>
      <c r="J43" s="49">
        <v>1615</v>
      </c>
      <c r="K43" s="49">
        <v>92.6</v>
      </c>
      <c r="L43" s="49">
        <v>878</v>
      </c>
      <c r="M43" s="49">
        <v>948</v>
      </c>
      <c r="N43" s="49">
        <v>12190</v>
      </c>
      <c r="O43" s="49">
        <v>16724447</v>
      </c>
      <c r="P43" s="49">
        <v>1372</v>
      </c>
      <c r="Q43" s="49">
        <v>12141</v>
      </c>
      <c r="R43" s="49">
        <v>9992395</v>
      </c>
      <c r="S43" s="49">
        <v>823</v>
      </c>
      <c r="T43" s="49">
        <v>2007</v>
      </c>
      <c r="U43" s="48"/>
      <c r="V43" s="50">
        <v>39717.39135416667</v>
      </c>
      <c r="W43" s="50">
        <v>39717.39135416667</v>
      </c>
    </row>
    <row r="44" spans="1:23" ht="12.75">
      <c r="A44" s="48" t="s">
        <v>325</v>
      </c>
      <c r="B44" s="49">
        <v>82.8</v>
      </c>
      <c r="C44" s="49">
        <v>72</v>
      </c>
      <c r="D44" s="49">
        <v>87</v>
      </c>
      <c r="E44" s="49">
        <v>94.1</v>
      </c>
      <c r="F44" s="49">
        <v>127</v>
      </c>
      <c r="G44" s="49">
        <v>135</v>
      </c>
      <c r="H44" s="49">
        <v>94</v>
      </c>
      <c r="I44" s="49">
        <v>94</v>
      </c>
      <c r="J44" s="49">
        <v>100</v>
      </c>
      <c r="K44" s="49">
        <v>91.7</v>
      </c>
      <c r="L44" s="49">
        <v>132</v>
      </c>
      <c r="M44" s="49">
        <v>144</v>
      </c>
      <c r="N44" s="49">
        <v>13207</v>
      </c>
      <c r="O44" s="49">
        <v>1241485</v>
      </c>
      <c r="P44" s="49">
        <v>94</v>
      </c>
      <c r="Q44" s="49">
        <v>13183</v>
      </c>
      <c r="R44" s="49">
        <v>1740126</v>
      </c>
      <c r="S44" s="49">
        <v>132</v>
      </c>
      <c r="T44" s="49">
        <v>2007</v>
      </c>
      <c r="U44" s="48"/>
      <c r="V44" s="50">
        <v>39713.4459375</v>
      </c>
      <c r="W44" s="50">
        <v>39713.4459375</v>
      </c>
    </row>
    <row r="45" spans="1:23" ht="12.75">
      <c r="A45" s="48" t="s">
        <v>326</v>
      </c>
      <c r="B45" s="49">
        <v>92.3</v>
      </c>
      <c r="C45" s="49">
        <v>1454</v>
      </c>
      <c r="D45" s="49">
        <v>1575</v>
      </c>
      <c r="E45" s="49">
        <v>88.4</v>
      </c>
      <c r="F45" s="49">
        <v>719</v>
      </c>
      <c r="G45" s="49">
        <v>813</v>
      </c>
      <c r="H45" s="49">
        <v>93.2</v>
      </c>
      <c r="I45" s="49">
        <v>1375</v>
      </c>
      <c r="J45" s="49">
        <v>1475</v>
      </c>
      <c r="K45" s="49">
        <v>92.1</v>
      </c>
      <c r="L45" s="49">
        <v>730</v>
      </c>
      <c r="M45" s="49">
        <v>793</v>
      </c>
      <c r="N45" s="49">
        <v>13348</v>
      </c>
      <c r="O45" s="49">
        <v>16737821</v>
      </c>
      <c r="P45" s="49">
        <v>1254</v>
      </c>
      <c r="Q45" s="49">
        <v>13133</v>
      </c>
      <c r="R45" s="49">
        <v>8969877</v>
      </c>
      <c r="S45" s="49">
        <v>683</v>
      </c>
      <c r="T45" s="49">
        <v>2007</v>
      </c>
      <c r="U45" s="48"/>
      <c r="V45" s="50">
        <v>39722.6391087963</v>
      </c>
      <c r="W45" s="50">
        <v>39722.6391087963</v>
      </c>
    </row>
    <row r="46" spans="1:23" ht="12.75">
      <c r="A46" s="48" t="s">
        <v>339</v>
      </c>
      <c r="B46" s="49">
        <v>84.4</v>
      </c>
      <c r="C46" s="49">
        <v>2865</v>
      </c>
      <c r="D46" s="49">
        <v>3395</v>
      </c>
      <c r="E46" s="49">
        <v>80.7</v>
      </c>
      <c r="F46" s="49">
        <v>2884</v>
      </c>
      <c r="G46" s="49">
        <v>3572</v>
      </c>
      <c r="H46" s="49">
        <v>91</v>
      </c>
      <c r="I46" s="49">
        <v>3127</v>
      </c>
      <c r="J46" s="49">
        <v>3436</v>
      </c>
      <c r="K46" s="49">
        <v>89.2</v>
      </c>
      <c r="L46" s="49">
        <v>2917</v>
      </c>
      <c r="M46" s="49">
        <v>3272</v>
      </c>
      <c r="N46" s="49">
        <v>13755</v>
      </c>
      <c r="O46" s="49">
        <v>42433700</v>
      </c>
      <c r="P46" s="49">
        <v>3085</v>
      </c>
      <c r="Q46" s="49">
        <v>14925</v>
      </c>
      <c r="R46" s="49">
        <v>42894418</v>
      </c>
      <c r="S46" s="49">
        <v>2874</v>
      </c>
      <c r="T46" s="49">
        <v>2007</v>
      </c>
      <c r="U46" s="48"/>
      <c r="V46" s="50">
        <v>39722.97956018519</v>
      </c>
      <c r="W46" s="50">
        <v>39722.97956018519</v>
      </c>
    </row>
    <row r="47" spans="1:23" ht="12.75">
      <c r="A47" s="70" t="s">
        <v>405</v>
      </c>
      <c r="B47" s="49">
        <v>84.7</v>
      </c>
      <c r="C47" s="49">
        <v>255</v>
      </c>
      <c r="D47" s="49">
        <v>301</v>
      </c>
      <c r="E47" s="49">
        <v>88.9</v>
      </c>
      <c r="F47" s="49">
        <v>80</v>
      </c>
      <c r="G47" s="49">
        <v>90</v>
      </c>
      <c r="H47" s="49">
        <v>92.7</v>
      </c>
      <c r="I47" s="49">
        <v>379</v>
      </c>
      <c r="J47" s="49">
        <v>409</v>
      </c>
      <c r="K47" s="49">
        <v>100</v>
      </c>
      <c r="L47" s="49">
        <v>13</v>
      </c>
      <c r="M47" s="49">
        <v>13</v>
      </c>
      <c r="N47" s="49">
        <v>14387</v>
      </c>
      <c r="O47" s="49">
        <v>5452544</v>
      </c>
      <c r="P47" s="49">
        <v>379</v>
      </c>
      <c r="Q47" s="49">
        <v>16523</v>
      </c>
      <c r="R47" s="49">
        <v>214794</v>
      </c>
      <c r="S47" s="49">
        <v>13</v>
      </c>
      <c r="T47" s="49"/>
      <c r="U47" s="48"/>
      <c r="V47" s="50"/>
      <c r="W47" s="50"/>
    </row>
    <row r="48" spans="1:23" ht="12.75">
      <c r="A48" s="48" t="s">
        <v>327</v>
      </c>
      <c r="B48" s="49">
        <v>85.2</v>
      </c>
      <c r="C48" s="49">
        <v>802</v>
      </c>
      <c r="D48" s="49">
        <v>941</v>
      </c>
      <c r="E48" s="49">
        <v>78.7</v>
      </c>
      <c r="F48" s="49">
        <v>677</v>
      </c>
      <c r="G48" s="49">
        <v>860</v>
      </c>
      <c r="H48" s="49">
        <v>92.3</v>
      </c>
      <c r="I48" s="49">
        <v>859</v>
      </c>
      <c r="J48" s="49">
        <v>931</v>
      </c>
      <c r="K48" s="49">
        <v>89.3</v>
      </c>
      <c r="L48" s="49">
        <v>749</v>
      </c>
      <c r="M48" s="49">
        <v>839</v>
      </c>
      <c r="N48" s="49">
        <v>13584</v>
      </c>
      <c r="O48" s="49">
        <v>11369935</v>
      </c>
      <c r="P48" s="49">
        <v>837</v>
      </c>
      <c r="Q48" s="49">
        <v>13124</v>
      </c>
      <c r="R48" s="49">
        <v>9685174</v>
      </c>
      <c r="S48" s="49">
        <v>738</v>
      </c>
      <c r="T48" s="49">
        <v>2007</v>
      </c>
      <c r="U48" s="48"/>
      <c r="V48" s="50">
        <v>39722.66125</v>
      </c>
      <c r="W48" s="50">
        <v>39722.66125</v>
      </c>
    </row>
    <row r="49" spans="1:23" ht="12.75">
      <c r="A49" s="48" t="s">
        <v>332</v>
      </c>
      <c r="B49" s="49">
        <v>47.1</v>
      </c>
      <c r="C49" s="49">
        <v>8</v>
      </c>
      <c r="D49" s="49">
        <v>17</v>
      </c>
      <c r="E49" s="49">
        <v>41.8</v>
      </c>
      <c r="F49" s="49">
        <v>79</v>
      </c>
      <c r="G49" s="49">
        <v>189</v>
      </c>
      <c r="H49" s="49">
        <v>60</v>
      </c>
      <c r="I49" s="49">
        <v>3</v>
      </c>
      <c r="J49" s="49">
        <v>5</v>
      </c>
      <c r="K49" s="49">
        <v>83.9</v>
      </c>
      <c r="L49" s="49">
        <v>26</v>
      </c>
      <c r="M49" s="49">
        <v>31</v>
      </c>
      <c r="N49" s="49">
        <v>16586</v>
      </c>
      <c r="O49" s="49">
        <v>49758</v>
      </c>
      <c r="P49" s="49">
        <v>3</v>
      </c>
      <c r="Q49" s="49">
        <v>13147</v>
      </c>
      <c r="R49" s="49">
        <v>341829</v>
      </c>
      <c r="S49" s="49">
        <v>26</v>
      </c>
      <c r="T49" s="49">
        <v>2007</v>
      </c>
      <c r="U49" s="48"/>
      <c r="V49" s="50">
        <v>39721.51017361111</v>
      </c>
      <c r="W49" s="50">
        <v>39721.51017361111</v>
      </c>
    </row>
    <row r="50" spans="1:23" ht="12.75">
      <c r="A50" s="48" t="s">
        <v>328</v>
      </c>
      <c r="B50" s="49">
        <v>93.4</v>
      </c>
      <c r="C50" s="49">
        <v>71</v>
      </c>
      <c r="D50" s="49">
        <v>76</v>
      </c>
      <c r="E50" s="49">
        <v>88.9</v>
      </c>
      <c r="F50" s="49">
        <v>16</v>
      </c>
      <c r="G50" s="49">
        <v>18</v>
      </c>
      <c r="H50" s="49">
        <v>98.8</v>
      </c>
      <c r="I50" s="49">
        <v>85</v>
      </c>
      <c r="J50" s="49">
        <v>86</v>
      </c>
      <c r="K50" s="49">
        <v>100</v>
      </c>
      <c r="L50" s="49">
        <v>26</v>
      </c>
      <c r="M50" s="49">
        <v>26</v>
      </c>
      <c r="N50" s="49">
        <v>15878</v>
      </c>
      <c r="O50" s="49">
        <v>1349641</v>
      </c>
      <c r="P50" s="49">
        <v>85</v>
      </c>
      <c r="Q50" s="49">
        <v>14272</v>
      </c>
      <c r="R50" s="49">
        <v>371075</v>
      </c>
      <c r="S50" s="49">
        <v>26</v>
      </c>
      <c r="T50" s="49">
        <v>2007</v>
      </c>
      <c r="U50" s="48"/>
      <c r="V50" s="50">
        <v>39703.38778935185</v>
      </c>
      <c r="W50" s="50">
        <v>39703.38778935185</v>
      </c>
    </row>
    <row r="51" spans="1:23" ht="12.75">
      <c r="A51" s="48" t="s">
        <v>329</v>
      </c>
      <c r="B51" s="49">
        <v>85.5</v>
      </c>
      <c r="C51" s="49">
        <v>1966</v>
      </c>
      <c r="D51" s="49">
        <v>2300</v>
      </c>
      <c r="E51" s="49">
        <v>85.8</v>
      </c>
      <c r="F51" s="49">
        <v>1503</v>
      </c>
      <c r="G51" s="49">
        <v>1752</v>
      </c>
      <c r="H51" s="49">
        <v>91.6</v>
      </c>
      <c r="I51" s="49">
        <v>1944</v>
      </c>
      <c r="J51" s="49">
        <v>2122</v>
      </c>
      <c r="K51" s="49">
        <v>91.4</v>
      </c>
      <c r="L51" s="49">
        <v>1523</v>
      </c>
      <c r="M51" s="49">
        <v>1666</v>
      </c>
      <c r="N51" s="49">
        <v>18216</v>
      </c>
      <c r="O51" s="49">
        <v>35064863</v>
      </c>
      <c r="P51" s="49">
        <v>1925</v>
      </c>
      <c r="Q51" s="49">
        <v>17563</v>
      </c>
      <c r="R51" s="49">
        <v>26625382</v>
      </c>
      <c r="S51" s="49">
        <v>1516</v>
      </c>
      <c r="T51" s="49">
        <v>2007</v>
      </c>
      <c r="U51" s="48"/>
      <c r="V51" s="50">
        <v>39712.72855324074</v>
      </c>
      <c r="W51" s="50">
        <v>39712.72855324074</v>
      </c>
    </row>
    <row r="52" spans="1:23" ht="12.75">
      <c r="A52" s="48" t="s">
        <v>330</v>
      </c>
      <c r="B52" s="49">
        <v>87.1</v>
      </c>
      <c r="C52" s="49">
        <v>1450</v>
      </c>
      <c r="D52" s="49">
        <v>1665</v>
      </c>
      <c r="E52" s="49">
        <v>86.3</v>
      </c>
      <c r="F52" s="49">
        <v>1031</v>
      </c>
      <c r="G52" s="49">
        <v>1195</v>
      </c>
      <c r="H52" s="49">
        <v>93.5</v>
      </c>
      <c r="I52" s="49">
        <v>2211</v>
      </c>
      <c r="J52" s="49">
        <v>2364</v>
      </c>
      <c r="K52" s="49">
        <v>93.9</v>
      </c>
      <c r="L52" s="49">
        <v>1324</v>
      </c>
      <c r="M52" s="49">
        <v>1410</v>
      </c>
      <c r="N52" s="49">
        <v>14161</v>
      </c>
      <c r="O52" s="49">
        <v>30841944</v>
      </c>
      <c r="P52" s="49">
        <v>2178</v>
      </c>
      <c r="Q52" s="49">
        <v>15101</v>
      </c>
      <c r="R52" s="49">
        <v>19752009</v>
      </c>
      <c r="S52" s="49">
        <v>1308</v>
      </c>
      <c r="T52" s="49">
        <v>2007</v>
      </c>
      <c r="U52" s="48"/>
      <c r="V52" s="50">
        <v>39717.48416666667</v>
      </c>
      <c r="W52" s="50">
        <v>39717.48416666667</v>
      </c>
    </row>
    <row r="53" spans="1:23" ht="12.75">
      <c r="A53" s="48" t="s">
        <v>340</v>
      </c>
      <c r="B53" s="49">
        <v>85.2</v>
      </c>
      <c r="C53" s="49">
        <v>543</v>
      </c>
      <c r="D53" s="49">
        <v>637</v>
      </c>
      <c r="E53" s="49">
        <v>86.8</v>
      </c>
      <c r="F53" s="49">
        <v>550</v>
      </c>
      <c r="G53" s="49">
        <v>634</v>
      </c>
      <c r="H53" s="49">
        <v>94.9</v>
      </c>
      <c r="I53" s="49">
        <v>614</v>
      </c>
      <c r="J53" s="49">
        <v>647</v>
      </c>
      <c r="K53" s="49">
        <v>94.3</v>
      </c>
      <c r="L53" s="49">
        <v>482</v>
      </c>
      <c r="M53" s="49">
        <v>511</v>
      </c>
      <c r="N53" s="49">
        <v>15300</v>
      </c>
      <c r="O53" s="49">
        <v>8338356</v>
      </c>
      <c r="P53" s="49">
        <v>545</v>
      </c>
      <c r="Q53" s="49">
        <v>15501</v>
      </c>
      <c r="R53" s="49">
        <v>7068664</v>
      </c>
      <c r="S53" s="49">
        <v>456</v>
      </c>
      <c r="T53" s="49">
        <v>2007</v>
      </c>
      <c r="U53" s="48"/>
      <c r="V53" s="50">
        <v>39721.42854166667</v>
      </c>
      <c r="W53" s="50">
        <v>39721.42854166667</v>
      </c>
    </row>
    <row r="54" spans="1:23" ht="12.75">
      <c r="A54" s="48" t="s">
        <v>331</v>
      </c>
      <c r="B54" s="49">
        <v>91.7</v>
      </c>
      <c r="C54" s="49">
        <v>11</v>
      </c>
      <c r="D54" s="49">
        <v>12</v>
      </c>
      <c r="E54" s="49">
        <v>100</v>
      </c>
      <c r="F54" s="49">
        <v>1</v>
      </c>
      <c r="G54" s="49">
        <v>1</v>
      </c>
      <c r="H54" s="49">
        <v>96.2</v>
      </c>
      <c r="I54" s="49">
        <v>25</v>
      </c>
      <c r="J54" s="49">
        <v>26</v>
      </c>
      <c r="K54" s="49">
        <v>100</v>
      </c>
      <c r="L54" s="49">
        <v>2</v>
      </c>
      <c r="M54" s="49">
        <v>2</v>
      </c>
      <c r="N54" s="49">
        <v>15475</v>
      </c>
      <c r="O54" s="49">
        <v>371397</v>
      </c>
      <c r="P54" s="49">
        <v>24</v>
      </c>
      <c r="Q54" s="49">
        <v>3959</v>
      </c>
      <c r="R54" s="49">
        <v>7917</v>
      </c>
      <c r="S54" s="49">
        <v>2</v>
      </c>
      <c r="T54" s="49">
        <v>2007</v>
      </c>
      <c r="U54" s="48"/>
      <c r="V54" s="50">
        <v>39708.462476851855</v>
      </c>
      <c r="W54" s="50">
        <v>39708.462476851855</v>
      </c>
    </row>
    <row r="55" spans="1:23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8"/>
      <c r="V55" s="50"/>
      <c r="W55" s="50"/>
    </row>
    <row r="56" spans="1:19" ht="12.75">
      <c r="A56" s="6" t="s">
        <v>254</v>
      </c>
      <c r="B56" s="37">
        <f>SUM(B2:B55)</f>
        <v>4566.899999999999</v>
      </c>
      <c r="C56" s="37">
        <f aca="true" t="shared" si="0" ref="C56:S56">SUM(C2:C55)</f>
        <v>49566</v>
      </c>
      <c r="D56" s="37">
        <f t="shared" si="0"/>
        <v>57247</v>
      </c>
      <c r="E56" s="37">
        <f t="shared" si="0"/>
        <v>4439.899999999999</v>
      </c>
      <c r="F56" s="37">
        <f t="shared" si="0"/>
        <v>103873</v>
      </c>
      <c r="G56" s="37">
        <f t="shared" si="0"/>
        <v>154518</v>
      </c>
      <c r="H56" s="37">
        <f t="shared" si="0"/>
        <v>4832.499999999998</v>
      </c>
      <c r="I56" s="37">
        <f t="shared" si="0"/>
        <v>51637</v>
      </c>
      <c r="J56" s="37">
        <f t="shared" si="0"/>
        <v>56734</v>
      </c>
      <c r="K56" s="37">
        <f t="shared" si="0"/>
        <v>4803.199999999999</v>
      </c>
      <c r="L56" s="37">
        <f t="shared" si="0"/>
        <v>81404</v>
      </c>
      <c r="M56" s="37">
        <f t="shared" si="0"/>
        <v>95840</v>
      </c>
      <c r="N56" s="37">
        <f t="shared" si="0"/>
        <v>784379</v>
      </c>
      <c r="O56" s="37">
        <f t="shared" si="0"/>
        <v>723296243</v>
      </c>
      <c r="P56" s="37">
        <f t="shared" si="0"/>
        <v>48110</v>
      </c>
      <c r="Q56" s="37">
        <f t="shared" si="0"/>
        <v>777844</v>
      </c>
      <c r="R56" s="37">
        <f t="shared" si="0"/>
        <v>1202942183</v>
      </c>
      <c r="S56" s="37">
        <f t="shared" si="0"/>
        <v>78720</v>
      </c>
    </row>
  </sheetData>
  <conditionalFormatting sqref="B55:S55">
    <cfRule type="cellIs" priority="1" dxfId="0" operator="equal" stopIfTrue="1">
      <formula>0</formula>
    </cfRule>
  </conditionalFormatting>
  <conditionalFormatting sqref="B2:S54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horizontalDpi="600" verticalDpi="600" orientation="landscape" scale="57" r:id="rId1"/>
  <colBreaks count="1" manualBreakCount="1">
    <brk id="13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U57"/>
  <sheetViews>
    <sheetView workbookViewId="0" topLeftCell="A1">
      <pane xSplit="1" topLeftCell="B1" activePane="topRight" state="frozen"/>
      <selection pane="topLeft" activeCell="A1" sqref="A1"/>
      <selection pane="topRight" activeCell="B37" sqref="B37"/>
    </sheetView>
  </sheetViews>
  <sheetFormatPr defaultColWidth="9.140625" defaultRowHeight="12.75"/>
  <cols>
    <col min="1" max="1" width="9.8515625" style="0" customWidth="1"/>
    <col min="2" max="2" width="12.421875" style="0" customWidth="1"/>
    <col min="3" max="3" width="14.00390625" style="0" customWidth="1"/>
    <col min="4" max="4" width="13.7109375" style="0" customWidth="1"/>
    <col min="5" max="5" width="14.00390625" style="0" customWidth="1"/>
    <col min="6" max="6" width="13.7109375" style="0" customWidth="1"/>
    <col min="7" max="7" width="13.8515625" style="0" customWidth="1"/>
    <col min="8" max="8" width="16.28125" style="0" customWidth="1"/>
    <col min="9" max="9" width="13.8515625" style="0" customWidth="1"/>
    <col min="10" max="10" width="12.7109375" style="0" customWidth="1"/>
    <col min="11" max="11" width="14.7109375" style="0" customWidth="1"/>
    <col min="12" max="12" width="16.421875" style="0" customWidth="1"/>
    <col min="13" max="13" width="14.7109375" style="0" customWidth="1"/>
    <col min="14" max="15" width="13.7109375" style="0" customWidth="1"/>
    <col min="16" max="16" width="12.8515625" style="0" customWidth="1"/>
    <col min="17" max="17" width="15.00390625" style="0" customWidth="1"/>
  </cols>
  <sheetData>
    <row r="1" spans="1:17" s="61" customFormat="1" ht="114.75" customHeight="1">
      <c r="A1" s="76" t="s">
        <v>231</v>
      </c>
      <c r="B1" s="77" t="s">
        <v>151</v>
      </c>
      <c r="C1" s="77" t="s">
        <v>146</v>
      </c>
      <c r="D1" s="77" t="s">
        <v>147</v>
      </c>
      <c r="E1" s="77" t="s">
        <v>148</v>
      </c>
      <c r="F1" s="77" t="s">
        <v>232</v>
      </c>
      <c r="G1" s="77" t="s">
        <v>233</v>
      </c>
      <c r="H1" s="77" t="s">
        <v>234</v>
      </c>
      <c r="I1" s="77" t="s">
        <v>235</v>
      </c>
      <c r="J1" s="77" t="s">
        <v>236</v>
      </c>
      <c r="K1" s="77" t="s">
        <v>237</v>
      </c>
      <c r="L1" s="77" t="s">
        <v>238</v>
      </c>
      <c r="M1" s="77" t="s">
        <v>239</v>
      </c>
      <c r="N1" s="32"/>
      <c r="O1" s="59"/>
      <c r="P1" s="59"/>
      <c r="Q1" s="59"/>
    </row>
    <row r="2" spans="1:17" ht="12.75">
      <c r="A2" s="73" t="s">
        <v>289</v>
      </c>
      <c r="B2" s="74" t="s">
        <v>421</v>
      </c>
      <c r="C2" s="75">
        <v>69</v>
      </c>
      <c r="D2" s="75">
        <v>345</v>
      </c>
      <c r="E2" s="75">
        <v>500</v>
      </c>
      <c r="F2" s="74" t="s">
        <v>421</v>
      </c>
      <c r="G2" s="75">
        <v>60</v>
      </c>
      <c r="H2" s="75">
        <v>288</v>
      </c>
      <c r="I2" s="75">
        <v>480</v>
      </c>
      <c r="J2" s="74" t="s">
        <v>421</v>
      </c>
      <c r="K2" s="75">
        <v>21.7</v>
      </c>
      <c r="L2" s="75">
        <v>20</v>
      </c>
      <c r="M2" s="75">
        <v>92</v>
      </c>
      <c r="N2" s="49">
        <v>2007</v>
      </c>
      <c r="O2" s="48"/>
      <c r="P2" s="50">
        <v>39715.77737268519</v>
      </c>
      <c r="Q2" s="50">
        <v>39715.77737268519</v>
      </c>
    </row>
    <row r="3" spans="1:17" ht="12.75">
      <c r="A3" s="48" t="s">
        <v>290</v>
      </c>
      <c r="B3" s="71" t="s">
        <v>421</v>
      </c>
      <c r="C3" s="49">
        <v>59.9</v>
      </c>
      <c r="D3" s="49">
        <v>643</v>
      </c>
      <c r="E3" s="49">
        <v>1073</v>
      </c>
      <c r="F3" s="71" t="s">
        <v>421</v>
      </c>
      <c r="G3" s="49">
        <v>41.5</v>
      </c>
      <c r="H3" s="49">
        <v>280</v>
      </c>
      <c r="I3" s="49">
        <v>674</v>
      </c>
      <c r="J3" s="71" t="s">
        <v>421</v>
      </c>
      <c r="K3" s="49">
        <v>38</v>
      </c>
      <c r="L3" s="49">
        <v>123</v>
      </c>
      <c r="M3" s="49">
        <v>324</v>
      </c>
      <c r="N3" s="49">
        <v>2007</v>
      </c>
      <c r="O3" s="48"/>
      <c r="P3" s="50">
        <v>39710.34474537037</v>
      </c>
      <c r="Q3" s="50">
        <v>39710.34474537037</v>
      </c>
    </row>
    <row r="4" spans="1:17" ht="12.75">
      <c r="A4" s="48" t="s">
        <v>291</v>
      </c>
      <c r="B4" s="69" t="s">
        <v>421</v>
      </c>
      <c r="C4" s="49">
        <v>76.2</v>
      </c>
      <c r="D4" s="49">
        <v>480</v>
      </c>
      <c r="E4" s="49">
        <v>630</v>
      </c>
      <c r="F4" s="69" t="s">
        <v>421</v>
      </c>
      <c r="G4" s="49">
        <v>72</v>
      </c>
      <c r="H4" s="49">
        <v>504</v>
      </c>
      <c r="I4" s="49">
        <v>700</v>
      </c>
      <c r="J4" s="69" t="s">
        <v>421</v>
      </c>
      <c r="K4" s="49">
        <v>58.7</v>
      </c>
      <c r="L4" s="49">
        <v>84</v>
      </c>
      <c r="M4" s="49">
        <v>143</v>
      </c>
      <c r="N4" s="49">
        <v>2007</v>
      </c>
      <c r="O4" s="48"/>
      <c r="P4" s="50">
        <v>39717.639548611114</v>
      </c>
      <c r="Q4" s="50">
        <v>39717.639548611114</v>
      </c>
    </row>
    <row r="5" spans="1:17" ht="12.75">
      <c r="A5" s="48" t="s">
        <v>292</v>
      </c>
      <c r="B5" s="69" t="s">
        <v>421</v>
      </c>
      <c r="C5" s="49">
        <v>69.6</v>
      </c>
      <c r="D5" s="49">
        <v>670</v>
      </c>
      <c r="E5" s="49">
        <v>963</v>
      </c>
      <c r="F5" s="69" t="s">
        <v>421</v>
      </c>
      <c r="G5" s="49">
        <v>60.3</v>
      </c>
      <c r="H5" s="49">
        <v>637</v>
      </c>
      <c r="I5" s="49">
        <v>1056</v>
      </c>
      <c r="J5" s="69" t="s">
        <v>421</v>
      </c>
      <c r="K5" s="49">
        <v>44.4</v>
      </c>
      <c r="L5" s="49">
        <v>132</v>
      </c>
      <c r="M5" s="49">
        <v>297</v>
      </c>
      <c r="N5" s="49">
        <v>2007</v>
      </c>
      <c r="O5" s="48"/>
      <c r="P5" s="50">
        <v>39708.728425925925</v>
      </c>
      <c r="Q5" s="50">
        <v>39708.728425925925</v>
      </c>
    </row>
    <row r="6" spans="1:17" ht="12.75">
      <c r="A6" s="48" t="s">
        <v>293</v>
      </c>
      <c r="B6" s="49">
        <v>65</v>
      </c>
      <c r="C6" s="49">
        <v>66.7</v>
      </c>
      <c r="D6" s="49">
        <v>7938</v>
      </c>
      <c r="E6" s="49">
        <v>11895</v>
      </c>
      <c r="F6" s="49">
        <v>45</v>
      </c>
      <c r="G6" s="49">
        <v>53.5</v>
      </c>
      <c r="H6" s="49">
        <v>4073</v>
      </c>
      <c r="I6" s="49">
        <v>7606</v>
      </c>
      <c r="J6" s="49">
        <v>15</v>
      </c>
      <c r="K6" s="49">
        <v>21</v>
      </c>
      <c r="L6" s="49">
        <v>1069</v>
      </c>
      <c r="M6" s="49">
        <v>5083</v>
      </c>
      <c r="N6" s="49">
        <v>2007</v>
      </c>
      <c r="O6" s="48"/>
      <c r="P6" s="50">
        <v>39716.60878472222</v>
      </c>
      <c r="Q6" s="50">
        <v>39716.60878472222</v>
      </c>
    </row>
    <row r="7" spans="1:17" ht="12.75">
      <c r="A7" s="48" t="s">
        <v>294</v>
      </c>
      <c r="B7" s="49">
        <v>56</v>
      </c>
      <c r="C7" s="49">
        <v>71.6</v>
      </c>
      <c r="D7" s="49">
        <v>811</v>
      </c>
      <c r="E7" s="49">
        <v>1133</v>
      </c>
      <c r="F7" s="49">
        <v>35</v>
      </c>
      <c r="G7" s="49">
        <v>53.7</v>
      </c>
      <c r="H7" s="49">
        <v>638</v>
      </c>
      <c r="I7" s="49">
        <v>1188</v>
      </c>
      <c r="J7" s="49">
        <v>20</v>
      </c>
      <c r="K7" s="49">
        <v>29.6</v>
      </c>
      <c r="L7" s="49">
        <v>148</v>
      </c>
      <c r="M7" s="49">
        <v>500</v>
      </c>
      <c r="N7" s="49">
        <v>2007</v>
      </c>
      <c r="O7" s="48"/>
      <c r="P7" s="50">
        <v>39721.73175925926</v>
      </c>
      <c r="Q7" s="50">
        <v>39721.73175925926</v>
      </c>
    </row>
    <row r="8" spans="1:17" ht="12.75">
      <c r="A8" s="48" t="s">
        <v>295</v>
      </c>
      <c r="B8" s="69" t="s">
        <v>421</v>
      </c>
      <c r="C8" s="49">
        <v>84.6</v>
      </c>
      <c r="D8" s="49">
        <v>318</v>
      </c>
      <c r="E8" s="49">
        <v>376</v>
      </c>
      <c r="F8" s="69" t="s">
        <v>421</v>
      </c>
      <c r="G8" s="49">
        <v>27.1</v>
      </c>
      <c r="H8" s="49">
        <v>16</v>
      </c>
      <c r="I8" s="49">
        <v>59</v>
      </c>
      <c r="J8" s="69" t="s">
        <v>421</v>
      </c>
      <c r="K8" s="49">
        <v>23.8</v>
      </c>
      <c r="L8" s="49">
        <v>76</v>
      </c>
      <c r="M8" s="49">
        <v>320</v>
      </c>
      <c r="N8" s="49">
        <v>2007</v>
      </c>
      <c r="O8" s="48"/>
      <c r="P8" s="50">
        <v>39717.59392361111</v>
      </c>
      <c r="Q8" s="50">
        <v>39717.59392361111</v>
      </c>
    </row>
    <row r="9" spans="1:17" ht="12.75">
      <c r="A9" s="48" t="s">
        <v>333</v>
      </c>
      <c r="B9" s="49">
        <v>70</v>
      </c>
      <c r="C9" s="49">
        <v>88.4</v>
      </c>
      <c r="D9" s="49">
        <v>145</v>
      </c>
      <c r="E9" s="49">
        <v>164</v>
      </c>
      <c r="F9" s="49">
        <v>60</v>
      </c>
      <c r="G9" s="49">
        <v>79.4</v>
      </c>
      <c r="H9" s="49">
        <v>131</v>
      </c>
      <c r="I9" s="49">
        <v>165</v>
      </c>
      <c r="J9" s="49">
        <v>51</v>
      </c>
      <c r="K9" s="49">
        <v>63.1</v>
      </c>
      <c r="L9" s="49">
        <v>41</v>
      </c>
      <c r="M9" s="49">
        <v>65</v>
      </c>
      <c r="N9" s="49">
        <v>2007</v>
      </c>
      <c r="O9" s="48"/>
      <c r="P9" s="50">
        <v>39721.532685185186</v>
      </c>
      <c r="Q9" s="50">
        <v>39721.532685185186</v>
      </c>
    </row>
    <row r="10" spans="1:17" ht="12.75">
      <c r="A10" s="48" t="s">
        <v>296</v>
      </c>
      <c r="B10" s="69" t="s">
        <v>421</v>
      </c>
      <c r="C10" s="49">
        <v>71.6</v>
      </c>
      <c r="D10" s="49">
        <v>121</v>
      </c>
      <c r="E10" s="49">
        <v>169</v>
      </c>
      <c r="F10" s="69" t="s">
        <v>421</v>
      </c>
      <c r="G10" s="49">
        <v>65.3</v>
      </c>
      <c r="H10" s="49">
        <v>124</v>
      </c>
      <c r="I10" s="49">
        <v>190</v>
      </c>
      <c r="J10" s="69" t="s">
        <v>421</v>
      </c>
      <c r="K10" s="49">
        <v>31.8</v>
      </c>
      <c r="L10" s="49">
        <v>7</v>
      </c>
      <c r="M10" s="49">
        <v>22</v>
      </c>
      <c r="N10" s="49">
        <v>2007</v>
      </c>
      <c r="O10" s="48"/>
      <c r="P10" s="50">
        <v>39713.92371527778</v>
      </c>
      <c r="Q10" s="50">
        <v>39713.92371527778</v>
      </c>
    </row>
    <row r="11" spans="1:17" ht="12.75">
      <c r="A11" s="48" t="s">
        <v>297</v>
      </c>
      <c r="B11" s="69" t="s">
        <v>421</v>
      </c>
      <c r="C11" s="49">
        <v>61.3</v>
      </c>
      <c r="D11" s="49">
        <v>2084</v>
      </c>
      <c r="E11" s="49">
        <v>3399</v>
      </c>
      <c r="F11" s="69" t="s">
        <v>421</v>
      </c>
      <c r="G11" s="49">
        <v>58.3</v>
      </c>
      <c r="H11" s="49">
        <v>2066</v>
      </c>
      <c r="I11" s="49">
        <v>3541</v>
      </c>
      <c r="J11" s="69" t="s">
        <v>421</v>
      </c>
      <c r="K11" s="49">
        <v>25</v>
      </c>
      <c r="L11" s="49">
        <v>372</v>
      </c>
      <c r="M11" s="49">
        <v>1487</v>
      </c>
      <c r="N11" s="49">
        <v>2007</v>
      </c>
      <c r="O11" s="48"/>
      <c r="P11" s="50">
        <v>39720.63361111111</v>
      </c>
      <c r="Q11" s="50">
        <v>39720.63361111111</v>
      </c>
    </row>
    <row r="12" spans="1:17" ht="12.75">
      <c r="A12" s="48" t="s">
        <v>298</v>
      </c>
      <c r="B12" s="69" t="s">
        <v>421</v>
      </c>
      <c r="C12" s="49">
        <v>70.4</v>
      </c>
      <c r="D12" s="49">
        <v>1457</v>
      </c>
      <c r="E12" s="49">
        <v>2071</v>
      </c>
      <c r="F12" s="69" t="s">
        <v>421</v>
      </c>
      <c r="G12" s="49">
        <v>61.5</v>
      </c>
      <c r="H12" s="49">
        <v>1253</v>
      </c>
      <c r="I12" s="49">
        <v>2039</v>
      </c>
      <c r="J12" s="69" t="s">
        <v>421</v>
      </c>
      <c r="K12" s="49">
        <v>34.5</v>
      </c>
      <c r="L12" s="49">
        <v>195</v>
      </c>
      <c r="M12" s="49">
        <v>566</v>
      </c>
      <c r="N12" s="49">
        <v>2007</v>
      </c>
      <c r="O12" s="48"/>
      <c r="P12" s="50">
        <v>39715.756886574076</v>
      </c>
      <c r="Q12" s="50">
        <v>39715.756886574076</v>
      </c>
    </row>
    <row r="13" spans="1:17" ht="12.75">
      <c r="A13" s="48" t="s">
        <v>299</v>
      </c>
      <c r="B13" s="69" t="s">
        <v>421</v>
      </c>
      <c r="C13" s="49">
        <v>50.5</v>
      </c>
      <c r="D13" s="49">
        <v>154</v>
      </c>
      <c r="E13" s="49">
        <v>305</v>
      </c>
      <c r="F13" s="69" t="s">
        <v>421</v>
      </c>
      <c r="G13" s="49">
        <v>48.5</v>
      </c>
      <c r="H13" s="49">
        <v>130</v>
      </c>
      <c r="I13" s="49">
        <v>268</v>
      </c>
      <c r="J13" s="69" t="s">
        <v>421</v>
      </c>
      <c r="K13" s="49">
        <v>19</v>
      </c>
      <c r="L13" s="49">
        <v>8</v>
      </c>
      <c r="M13" s="49">
        <v>42</v>
      </c>
      <c r="N13" s="49">
        <v>2007</v>
      </c>
      <c r="O13" s="48"/>
      <c r="P13" s="50">
        <v>39702.58361111111</v>
      </c>
      <c r="Q13" s="50">
        <v>39702.58361111111</v>
      </c>
    </row>
    <row r="14" spans="1:17" ht="12.75">
      <c r="A14" s="48" t="s">
        <v>300</v>
      </c>
      <c r="B14" s="69" t="s">
        <v>421</v>
      </c>
      <c r="C14" s="49">
        <v>85.7</v>
      </c>
      <c r="D14" s="49">
        <v>342</v>
      </c>
      <c r="E14" s="49">
        <v>399</v>
      </c>
      <c r="F14" s="69" t="s">
        <v>421</v>
      </c>
      <c r="G14" s="49">
        <v>50.6</v>
      </c>
      <c r="H14" s="49">
        <v>258</v>
      </c>
      <c r="I14" s="49">
        <v>510</v>
      </c>
      <c r="J14" s="69" t="s">
        <v>421</v>
      </c>
      <c r="K14" s="49">
        <v>27.3</v>
      </c>
      <c r="L14" s="49">
        <v>50</v>
      </c>
      <c r="M14" s="49">
        <v>183</v>
      </c>
      <c r="N14" s="49">
        <v>2007</v>
      </c>
      <c r="O14" s="48"/>
      <c r="P14" s="50">
        <v>39717.529814814814</v>
      </c>
      <c r="Q14" s="50">
        <v>39717.529814814814</v>
      </c>
    </row>
    <row r="15" spans="1:17" ht="12.75">
      <c r="A15" s="48" t="s">
        <v>334</v>
      </c>
      <c r="B15" s="49">
        <v>70</v>
      </c>
      <c r="C15" s="49">
        <v>80.5</v>
      </c>
      <c r="D15" s="49">
        <v>289</v>
      </c>
      <c r="E15" s="49">
        <v>359</v>
      </c>
      <c r="F15" s="49">
        <v>50</v>
      </c>
      <c r="G15" s="49">
        <v>73.6</v>
      </c>
      <c r="H15" s="49">
        <v>334</v>
      </c>
      <c r="I15" s="49">
        <v>454</v>
      </c>
      <c r="J15" s="49">
        <v>30</v>
      </c>
      <c r="K15" s="49">
        <v>33.1</v>
      </c>
      <c r="L15" s="49">
        <v>43</v>
      </c>
      <c r="M15" s="49">
        <v>130</v>
      </c>
      <c r="N15" s="49">
        <v>2007</v>
      </c>
      <c r="O15" s="48"/>
      <c r="P15" s="50">
        <v>39713.61929398148</v>
      </c>
      <c r="Q15" s="50">
        <v>39713.61929398148</v>
      </c>
    </row>
    <row r="16" spans="1:17" ht="12.75">
      <c r="A16" s="48" t="s">
        <v>301</v>
      </c>
      <c r="B16" s="69" t="s">
        <v>421</v>
      </c>
      <c r="C16" s="49">
        <v>62.6</v>
      </c>
      <c r="D16" s="49">
        <v>2152</v>
      </c>
      <c r="E16" s="49">
        <v>3438</v>
      </c>
      <c r="F16" s="69" t="s">
        <v>421</v>
      </c>
      <c r="G16" s="49">
        <v>61.6</v>
      </c>
      <c r="H16" s="49">
        <v>1596</v>
      </c>
      <c r="I16" s="49">
        <v>2590</v>
      </c>
      <c r="J16" s="69" t="s">
        <v>421</v>
      </c>
      <c r="K16" s="49">
        <v>30.5</v>
      </c>
      <c r="L16" s="49">
        <v>449</v>
      </c>
      <c r="M16" s="49">
        <v>1474</v>
      </c>
      <c r="N16" s="49">
        <v>2007</v>
      </c>
      <c r="O16" s="48"/>
      <c r="P16" s="50">
        <v>39715.67037037037</v>
      </c>
      <c r="Q16" s="50">
        <v>39715.67037037037</v>
      </c>
    </row>
    <row r="17" spans="1:17" ht="12.75">
      <c r="A17" s="48" t="s">
        <v>302</v>
      </c>
      <c r="B17" s="69" t="s">
        <v>421</v>
      </c>
      <c r="C17" s="49">
        <v>74.3</v>
      </c>
      <c r="D17" s="49">
        <v>1159</v>
      </c>
      <c r="E17" s="49">
        <v>1559</v>
      </c>
      <c r="F17" s="69" t="s">
        <v>421</v>
      </c>
      <c r="G17" s="49">
        <v>62</v>
      </c>
      <c r="H17" s="49">
        <v>900</v>
      </c>
      <c r="I17" s="49">
        <v>1451</v>
      </c>
      <c r="J17" s="69" t="s">
        <v>421</v>
      </c>
      <c r="K17" s="49">
        <v>14.4</v>
      </c>
      <c r="L17" s="49">
        <v>59</v>
      </c>
      <c r="M17" s="49">
        <v>409</v>
      </c>
      <c r="N17" s="49">
        <v>2007</v>
      </c>
      <c r="O17" s="48"/>
      <c r="P17" s="50">
        <v>39720.5940625</v>
      </c>
      <c r="Q17" s="50">
        <v>39720.5940625</v>
      </c>
    </row>
    <row r="18" spans="1:17" ht="12.75">
      <c r="A18" s="48" t="s">
        <v>303</v>
      </c>
      <c r="B18" s="49">
        <v>67</v>
      </c>
      <c r="C18" s="49">
        <v>67.9</v>
      </c>
      <c r="D18" s="49">
        <v>321</v>
      </c>
      <c r="E18" s="49">
        <v>473</v>
      </c>
      <c r="F18" s="49">
        <v>51</v>
      </c>
      <c r="G18" s="49">
        <v>60.6</v>
      </c>
      <c r="H18" s="49">
        <v>311</v>
      </c>
      <c r="I18" s="49">
        <v>513</v>
      </c>
      <c r="J18" s="49">
        <v>35</v>
      </c>
      <c r="K18" s="49">
        <v>38.5</v>
      </c>
      <c r="L18" s="49">
        <v>52</v>
      </c>
      <c r="M18" s="49">
        <v>135</v>
      </c>
      <c r="N18" s="49">
        <v>2007</v>
      </c>
      <c r="O18" s="48"/>
      <c r="P18" s="50">
        <v>39721.959965277776</v>
      </c>
      <c r="Q18" s="50">
        <v>39721.959965277776</v>
      </c>
    </row>
    <row r="19" spans="1:17" ht="12.75">
      <c r="A19" s="48" t="s">
        <v>304</v>
      </c>
      <c r="B19" s="49">
        <v>64</v>
      </c>
      <c r="C19" s="49">
        <v>76.6</v>
      </c>
      <c r="D19" s="49">
        <v>904</v>
      </c>
      <c r="E19" s="49">
        <v>1180</v>
      </c>
      <c r="F19" s="49">
        <v>53</v>
      </c>
      <c r="G19" s="49">
        <v>72.7</v>
      </c>
      <c r="H19" s="49">
        <v>1009</v>
      </c>
      <c r="I19" s="49">
        <v>1388</v>
      </c>
      <c r="J19" s="49">
        <v>43</v>
      </c>
      <c r="K19" s="49">
        <v>53.5</v>
      </c>
      <c r="L19" s="49">
        <v>242</v>
      </c>
      <c r="M19" s="49">
        <v>452</v>
      </c>
      <c r="N19" s="49">
        <v>2007</v>
      </c>
      <c r="O19" s="48"/>
      <c r="P19" s="50">
        <v>39707.44590277778</v>
      </c>
      <c r="Q19" s="50">
        <v>39707.44590277778</v>
      </c>
    </row>
    <row r="20" spans="1:17" ht="12.75">
      <c r="A20" s="48" t="s">
        <v>305</v>
      </c>
      <c r="B20" s="49">
        <v>52</v>
      </c>
      <c r="C20" s="49">
        <v>65.1</v>
      </c>
      <c r="D20" s="49">
        <v>861</v>
      </c>
      <c r="E20" s="49">
        <v>1322</v>
      </c>
      <c r="F20" s="49">
        <v>42</v>
      </c>
      <c r="G20" s="49">
        <v>48</v>
      </c>
      <c r="H20" s="49">
        <v>596</v>
      </c>
      <c r="I20" s="49">
        <v>1242</v>
      </c>
      <c r="J20" s="49">
        <v>50</v>
      </c>
      <c r="K20" s="49">
        <v>25.9</v>
      </c>
      <c r="L20" s="49">
        <v>88</v>
      </c>
      <c r="M20" s="49">
        <v>340</v>
      </c>
      <c r="N20" s="49">
        <v>2007</v>
      </c>
      <c r="O20" s="48"/>
      <c r="P20" s="50">
        <v>39720.70445601852</v>
      </c>
      <c r="Q20" s="50">
        <v>39720.70445601852</v>
      </c>
    </row>
    <row r="21" spans="1:17" ht="12.75">
      <c r="A21" s="48" t="s">
        <v>306</v>
      </c>
      <c r="B21" s="69" t="s">
        <v>421</v>
      </c>
      <c r="C21" s="49">
        <v>83.5</v>
      </c>
      <c r="D21" s="49">
        <v>842</v>
      </c>
      <c r="E21" s="49">
        <v>1008</v>
      </c>
      <c r="F21" s="69" t="s">
        <v>421</v>
      </c>
      <c r="G21" s="49">
        <v>63.3</v>
      </c>
      <c r="H21" s="49">
        <v>536</v>
      </c>
      <c r="I21" s="49">
        <v>847</v>
      </c>
      <c r="J21" s="69" t="s">
        <v>421</v>
      </c>
      <c r="K21" s="49">
        <v>7.8</v>
      </c>
      <c r="L21" s="49">
        <v>40</v>
      </c>
      <c r="M21" s="49">
        <v>511</v>
      </c>
      <c r="N21" s="49">
        <v>2007</v>
      </c>
      <c r="O21" s="48"/>
      <c r="P21" s="50">
        <v>39714.34171296296</v>
      </c>
      <c r="Q21" s="50">
        <v>39714.34171296296</v>
      </c>
    </row>
    <row r="22" spans="1:17" ht="12.75">
      <c r="A22" s="48" t="s">
        <v>307</v>
      </c>
      <c r="B22" s="49">
        <v>64</v>
      </c>
      <c r="C22" s="49">
        <v>72.2</v>
      </c>
      <c r="D22" s="49">
        <v>473</v>
      </c>
      <c r="E22" s="49">
        <v>655</v>
      </c>
      <c r="F22" s="49">
        <v>52</v>
      </c>
      <c r="G22" s="49">
        <v>73.9</v>
      </c>
      <c r="H22" s="49">
        <v>365</v>
      </c>
      <c r="I22" s="49">
        <v>494</v>
      </c>
      <c r="J22" s="49">
        <v>51</v>
      </c>
      <c r="K22" s="49">
        <v>63.2</v>
      </c>
      <c r="L22" s="49">
        <v>268</v>
      </c>
      <c r="M22" s="49">
        <v>424</v>
      </c>
      <c r="N22" s="49">
        <v>2007</v>
      </c>
      <c r="O22" s="48"/>
      <c r="P22" s="50">
        <v>39716.42383101852</v>
      </c>
      <c r="Q22" s="50">
        <v>39716.42383101852</v>
      </c>
    </row>
    <row r="23" spans="1:17" ht="12.75">
      <c r="A23" s="48" t="s">
        <v>308</v>
      </c>
      <c r="B23" s="71" t="s">
        <v>421</v>
      </c>
      <c r="C23" s="49">
        <v>66.4</v>
      </c>
      <c r="D23" s="49">
        <v>176</v>
      </c>
      <c r="E23" s="49">
        <v>265</v>
      </c>
      <c r="F23" s="71" t="s">
        <v>421</v>
      </c>
      <c r="G23" s="49">
        <v>84.7</v>
      </c>
      <c r="H23" s="49">
        <v>94</v>
      </c>
      <c r="I23" s="49">
        <v>111</v>
      </c>
      <c r="J23" s="69" t="s">
        <v>421</v>
      </c>
      <c r="K23" s="49">
        <v>11.5</v>
      </c>
      <c r="L23" s="49">
        <v>3</v>
      </c>
      <c r="M23" s="49">
        <v>26</v>
      </c>
      <c r="N23" s="49">
        <v>2007</v>
      </c>
      <c r="O23" s="48"/>
      <c r="P23" s="50">
        <v>39720.632523148146</v>
      </c>
      <c r="Q23" s="50">
        <v>39720.632523148146</v>
      </c>
    </row>
    <row r="24" spans="1:17" ht="12.75">
      <c r="A24" s="48" t="s">
        <v>309</v>
      </c>
      <c r="B24" s="69" t="s">
        <v>421</v>
      </c>
      <c r="C24" s="49">
        <v>58.6</v>
      </c>
      <c r="D24" s="49">
        <v>2582</v>
      </c>
      <c r="E24" s="49">
        <v>4408</v>
      </c>
      <c r="F24" s="69" t="s">
        <v>421</v>
      </c>
      <c r="G24" s="49">
        <v>51.2</v>
      </c>
      <c r="H24" s="49">
        <v>1739</v>
      </c>
      <c r="I24" s="49">
        <v>3399</v>
      </c>
      <c r="J24" s="69" t="s">
        <v>421</v>
      </c>
      <c r="K24" s="49">
        <v>16.8</v>
      </c>
      <c r="L24" s="49">
        <v>264</v>
      </c>
      <c r="M24" s="49">
        <v>1576</v>
      </c>
      <c r="N24" s="49">
        <v>2007</v>
      </c>
      <c r="O24" s="48"/>
      <c r="P24" s="50">
        <v>39717.34173611111</v>
      </c>
      <c r="Q24" s="50">
        <v>39717.34173611111</v>
      </c>
    </row>
    <row r="25" spans="1:17" ht="12.75">
      <c r="A25" s="48" t="s">
        <v>310</v>
      </c>
      <c r="B25" s="69" t="s">
        <v>421</v>
      </c>
      <c r="C25" s="49">
        <v>70.8</v>
      </c>
      <c r="D25" s="49">
        <v>987</v>
      </c>
      <c r="E25" s="49">
        <v>1394</v>
      </c>
      <c r="F25" s="69" t="s">
        <v>421</v>
      </c>
      <c r="G25" s="49">
        <v>56</v>
      </c>
      <c r="H25" s="49">
        <v>779</v>
      </c>
      <c r="I25" s="49">
        <v>1391</v>
      </c>
      <c r="J25" s="69" t="s">
        <v>421</v>
      </c>
      <c r="K25" s="49">
        <v>23.5</v>
      </c>
      <c r="L25" s="49">
        <v>63</v>
      </c>
      <c r="M25" s="49">
        <v>268</v>
      </c>
      <c r="N25" s="49">
        <v>2007</v>
      </c>
      <c r="O25" s="48"/>
      <c r="P25" s="50">
        <v>39710.438055555554</v>
      </c>
      <c r="Q25" s="50">
        <v>39710.438055555554</v>
      </c>
    </row>
    <row r="26" spans="1:17" ht="12.75">
      <c r="A26" s="48" t="s">
        <v>311</v>
      </c>
      <c r="B26" s="49">
        <v>62</v>
      </c>
      <c r="C26" s="49">
        <v>72.1</v>
      </c>
      <c r="D26" s="49">
        <v>1270</v>
      </c>
      <c r="E26" s="49">
        <v>1761</v>
      </c>
      <c r="F26" s="49">
        <v>43</v>
      </c>
      <c r="G26" s="49">
        <v>65.8</v>
      </c>
      <c r="H26" s="49">
        <v>734</v>
      </c>
      <c r="I26" s="49">
        <v>1115</v>
      </c>
      <c r="J26" s="49">
        <v>35</v>
      </c>
      <c r="K26" s="49">
        <v>39.5</v>
      </c>
      <c r="L26" s="49">
        <v>230</v>
      </c>
      <c r="M26" s="49">
        <v>583</v>
      </c>
      <c r="N26" s="49">
        <v>2007</v>
      </c>
      <c r="O26" s="48"/>
      <c r="P26" s="50">
        <v>39722.43085648148</v>
      </c>
      <c r="Q26" s="50">
        <v>39722.43085648148</v>
      </c>
    </row>
    <row r="27" spans="1:17" ht="12.75">
      <c r="A27" s="48" t="s">
        <v>335</v>
      </c>
      <c r="B27" s="49">
        <v>66</v>
      </c>
      <c r="C27" s="49">
        <v>79.4</v>
      </c>
      <c r="D27" s="49">
        <v>2160</v>
      </c>
      <c r="E27" s="49">
        <v>2722</v>
      </c>
      <c r="F27" s="49">
        <v>49</v>
      </c>
      <c r="G27" s="49">
        <v>70.7</v>
      </c>
      <c r="H27" s="49">
        <v>1745</v>
      </c>
      <c r="I27" s="49">
        <v>2468</v>
      </c>
      <c r="J27" s="49">
        <v>45</v>
      </c>
      <c r="K27" s="49">
        <v>66.6</v>
      </c>
      <c r="L27" s="49">
        <v>609</v>
      </c>
      <c r="M27" s="49">
        <v>915</v>
      </c>
      <c r="N27" s="49">
        <v>2007</v>
      </c>
      <c r="O27" s="48"/>
      <c r="P27" s="50">
        <v>39721.61528935185</v>
      </c>
      <c r="Q27" s="50">
        <v>39721.61528935185</v>
      </c>
    </row>
    <row r="28" spans="1:17" ht="12.75">
      <c r="A28" s="48" t="s">
        <v>312</v>
      </c>
      <c r="B28" s="49">
        <v>68</v>
      </c>
      <c r="C28" s="49">
        <v>81.1</v>
      </c>
      <c r="D28" s="49">
        <v>146</v>
      </c>
      <c r="E28" s="49">
        <v>180</v>
      </c>
      <c r="F28" s="49">
        <v>57</v>
      </c>
      <c r="G28" s="49">
        <v>78.4</v>
      </c>
      <c r="H28" s="49">
        <v>91</v>
      </c>
      <c r="I28" s="49">
        <v>116</v>
      </c>
      <c r="J28" s="49">
        <v>50</v>
      </c>
      <c r="K28" s="49">
        <v>20</v>
      </c>
      <c r="L28" s="49">
        <v>11</v>
      </c>
      <c r="M28" s="49">
        <v>55</v>
      </c>
      <c r="N28" s="49">
        <v>2007</v>
      </c>
      <c r="O28" s="48"/>
      <c r="P28" s="50">
        <v>39713.63903935185</v>
      </c>
      <c r="Q28" s="50">
        <v>39713.63903935185</v>
      </c>
    </row>
    <row r="29" spans="1:17" ht="12.75">
      <c r="A29" s="48" t="s">
        <v>313</v>
      </c>
      <c r="B29" s="49">
        <v>63</v>
      </c>
      <c r="C29" s="49">
        <v>64.8</v>
      </c>
      <c r="D29" s="49">
        <v>1307</v>
      </c>
      <c r="E29" s="49">
        <v>2016</v>
      </c>
      <c r="F29" s="49">
        <v>50</v>
      </c>
      <c r="G29" s="49">
        <v>54.2</v>
      </c>
      <c r="H29" s="49">
        <v>991</v>
      </c>
      <c r="I29" s="49">
        <v>1828</v>
      </c>
      <c r="J29" s="49">
        <v>20</v>
      </c>
      <c r="K29" s="49">
        <v>38.5</v>
      </c>
      <c r="L29" s="49">
        <v>249</v>
      </c>
      <c r="M29" s="49">
        <v>647</v>
      </c>
      <c r="N29" s="49">
        <v>2007</v>
      </c>
      <c r="O29" s="48"/>
      <c r="P29" s="50">
        <v>39702.39412037037</v>
      </c>
      <c r="Q29" s="50">
        <v>39702.39412037037</v>
      </c>
    </row>
    <row r="30" spans="1:17" ht="12.75">
      <c r="A30" s="48" t="s">
        <v>314</v>
      </c>
      <c r="B30" s="49">
        <v>63</v>
      </c>
      <c r="C30" s="49">
        <v>63.8</v>
      </c>
      <c r="D30" s="49">
        <v>187</v>
      </c>
      <c r="E30" s="49">
        <v>293</v>
      </c>
      <c r="F30" s="49">
        <v>43</v>
      </c>
      <c r="G30" s="49">
        <v>53.4</v>
      </c>
      <c r="H30" s="49">
        <v>140</v>
      </c>
      <c r="I30" s="49">
        <v>262</v>
      </c>
      <c r="J30" s="49">
        <v>30</v>
      </c>
      <c r="K30" s="49">
        <v>11.1</v>
      </c>
      <c r="L30" s="49">
        <v>5</v>
      </c>
      <c r="M30" s="49">
        <v>45</v>
      </c>
      <c r="N30" s="49">
        <v>2007</v>
      </c>
      <c r="O30" s="48"/>
      <c r="P30" s="50">
        <v>39722.441099537034</v>
      </c>
      <c r="Q30" s="50">
        <v>39722.441099537034</v>
      </c>
    </row>
    <row r="31" spans="1:17" ht="12.75">
      <c r="A31" s="48" t="s">
        <v>315</v>
      </c>
      <c r="B31" s="69" t="s">
        <v>421</v>
      </c>
      <c r="C31" s="49">
        <v>81.9</v>
      </c>
      <c r="D31" s="49">
        <v>158</v>
      </c>
      <c r="E31" s="49">
        <v>193</v>
      </c>
      <c r="F31" s="69" t="s">
        <v>421</v>
      </c>
      <c r="G31" s="49">
        <v>76.3</v>
      </c>
      <c r="H31" s="49">
        <v>167</v>
      </c>
      <c r="I31" s="49">
        <v>219</v>
      </c>
      <c r="J31" s="69" t="s">
        <v>421</v>
      </c>
      <c r="K31" s="49">
        <v>38.1</v>
      </c>
      <c r="L31" s="49">
        <v>64</v>
      </c>
      <c r="M31" s="49">
        <v>168</v>
      </c>
      <c r="N31" s="49">
        <v>2007</v>
      </c>
      <c r="O31" s="48"/>
      <c r="P31" s="50">
        <v>39714.40996527778</v>
      </c>
      <c r="Q31" s="50">
        <v>39714.40996527778</v>
      </c>
    </row>
    <row r="32" spans="1:17" ht="12.75">
      <c r="A32" s="48" t="s">
        <v>316</v>
      </c>
      <c r="B32" s="71" t="s">
        <v>421</v>
      </c>
      <c r="C32" s="49">
        <v>60.5</v>
      </c>
      <c r="D32" s="49">
        <v>155</v>
      </c>
      <c r="E32" s="49">
        <v>256</v>
      </c>
      <c r="F32" s="71" t="s">
        <v>421</v>
      </c>
      <c r="G32" s="49">
        <v>50.7</v>
      </c>
      <c r="H32" s="49">
        <v>151</v>
      </c>
      <c r="I32" s="49">
        <v>298</v>
      </c>
      <c r="J32" s="71" t="s">
        <v>421</v>
      </c>
      <c r="K32" s="49">
        <v>48.4</v>
      </c>
      <c r="L32" s="49">
        <v>31</v>
      </c>
      <c r="M32" s="49">
        <v>64</v>
      </c>
      <c r="N32" s="49">
        <v>2007</v>
      </c>
      <c r="O32" s="48"/>
      <c r="P32" s="50">
        <v>39717.53774305555</v>
      </c>
      <c r="Q32" s="50">
        <v>39717.53774305555</v>
      </c>
    </row>
    <row r="33" spans="1:21" ht="12.75">
      <c r="A33" s="48" t="s">
        <v>317</v>
      </c>
      <c r="B33" s="69" t="s">
        <v>421</v>
      </c>
      <c r="C33" s="49">
        <v>54.1</v>
      </c>
      <c r="D33" s="49">
        <v>1320</v>
      </c>
      <c r="E33" s="49">
        <v>2441</v>
      </c>
      <c r="F33" s="69" t="s">
        <v>421</v>
      </c>
      <c r="G33" s="49">
        <v>41.3</v>
      </c>
      <c r="H33" s="49">
        <v>925</v>
      </c>
      <c r="I33" s="49">
        <v>2238</v>
      </c>
      <c r="J33" s="69" t="s">
        <v>421</v>
      </c>
      <c r="K33" s="49">
        <v>30.6</v>
      </c>
      <c r="L33" s="49">
        <v>93</v>
      </c>
      <c r="M33" s="49">
        <v>304</v>
      </c>
      <c r="N33" s="49">
        <v>2007</v>
      </c>
      <c r="O33" s="48"/>
      <c r="P33" s="50">
        <v>39703.56413194445</v>
      </c>
      <c r="Q33" s="50">
        <v>39703.56413194445</v>
      </c>
      <c r="R33" s="49"/>
      <c r="S33" s="48"/>
      <c r="T33" s="50"/>
      <c r="U33" s="50"/>
    </row>
    <row r="34" spans="1:21" ht="12.75">
      <c r="A34" s="48" t="s">
        <v>318</v>
      </c>
      <c r="B34" s="69" t="s">
        <v>421</v>
      </c>
      <c r="C34" s="49">
        <v>62.4</v>
      </c>
      <c r="D34" s="49">
        <v>448</v>
      </c>
      <c r="E34" s="49">
        <v>718</v>
      </c>
      <c r="F34" s="69" t="s">
        <v>421</v>
      </c>
      <c r="G34" s="49">
        <v>37.5</v>
      </c>
      <c r="H34" s="49">
        <v>219</v>
      </c>
      <c r="I34" s="49">
        <v>584</v>
      </c>
      <c r="J34" s="69" t="s">
        <v>421</v>
      </c>
      <c r="K34" s="49">
        <v>13.2</v>
      </c>
      <c r="L34" s="49">
        <v>45</v>
      </c>
      <c r="M34" s="49">
        <v>341</v>
      </c>
      <c r="N34" s="49">
        <v>2007</v>
      </c>
      <c r="O34" s="48"/>
      <c r="P34" s="50">
        <v>39723.55815972222</v>
      </c>
      <c r="Q34" s="50">
        <v>39723.55815972222</v>
      </c>
      <c r="R34" s="49"/>
      <c r="S34" s="48"/>
      <c r="T34" s="50"/>
      <c r="U34" s="50"/>
    </row>
    <row r="35" spans="1:21" ht="12.75">
      <c r="A35" s="48" t="s">
        <v>319</v>
      </c>
      <c r="B35" s="49">
        <v>46</v>
      </c>
      <c r="C35" s="49">
        <v>41.3</v>
      </c>
      <c r="D35" s="49">
        <v>138</v>
      </c>
      <c r="E35" s="49">
        <v>334</v>
      </c>
      <c r="F35" s="49">
        <v>45</v>
      </c>
      <c r="G35" s="49">
        <v>30.6</v>
      </c>
      <c r="H35" s="49">
        <v>88</v>
      </c>
      <c r="I35" s="49">
        <v>288</v>
      </c>
      <c r="J35" s="49">
        <v>35</v>
      </c>
      <c r="K35" s="49">
        <v>30.8</v>
      </c>
      <c r="L35" s="49">
        <v>41</v>
      </c>
      <c r="M35" s="49">
        <v>133</v>
      </c>
      <c r="N35" s="49">
        <v>2007</v>
      </c>
      <c r="O35" s="48"/>
      <c r="P35" s="50">
        <v>39720.724444444444</v>
      </c>
      <c r="Q35" s="50">
        <v>39720.724444444444</v>
      </c>
      <c r="R35" s="49"/>
      <c r="S35" s="48"/>
      <c r="T35" s="50"/>
      <c r="U35" s="50"/>
    </row>
    <row r="36" spans="1:21" ht="12.75">
      <c r="A36" s="48" t="s">
        <v>320</v>
      </c>
      <c r="B36" s="49">
        <v>45</v>
      </c>
      <c r="C36" s="49">
        <v>69.7</v>
      </c>
      <c r="D36" s="49">
        <v>3528</v>
      </c>
      <c r="E36" s="49">
        <v>5060</v>
      </c>
      <c r="F36" s="49">
        <v>35</v>
      </c>
      <c r="G36" s="49">
        <v>60.7</v>
      </c>
      <c r="H36" s="49">
        <v>2832</v>
      </c>
      <c r="I36" s="49">
        <v>4666</v>
      </c>
      <c r="J36" s="49">
        <v>33</v>
      </c>
      <c r="K36" s="49">
        <v>37.1</v>
      </c>
      <c r="L36" s="49">
        <v>660</v>
      </c>
      <c r="M36" s="49">
        <v>1778</v>
      </c>
      <c r="N36" s="49">
        <v>2007</v>
      </c>
      <c r="O36" s="48"/>
      <c r="P36" s="50">
        <v>39708.671319444446</v>
      </c>
      <c r="Q36" s="50">
        <v>39708.671319444446</v>
      </c>
      <c r="R36" s="49"/>
      <c r="S36" s="48"/>
      <c r="T36" s="50"/>
      <c r="U36" s="50"/>
    </row>
    <row r="37" spans="1:21" ht="12.75">
      <c r="A37" s="48" t="s">
        <v>321</v>
      </c>
      <c r="B37" s="49">
        <v>61</v>
      </c>
      <c r="C37" s="49">
        <v>62.6</v>
      </c>
      <c r="D37" s="49">
        <v>2262</v>
      </c>
      <c r="E37" s="49">
        <v>3616</v>
      </c>
      <c r="F37" s="49">
        <v>41</v>
      </c>
      <c r="G37" s="49">
        <v>53.9</v>
      </c>
      <c r="H37" s="49">
        <v>2244</v>
      </c>
      <c r="I37" s="49">
        <v>4162</v>
      </c>
      <c r="J37" s="49">
        <v>49</v>
      </c>
      <c r="K37" s="49">
        <v>37.1</v>
      </c>
      <c r="L37" s="49">
        <v>327</v>
      </c>
      <c r="M37" s="49">
        <v>882</v>
      </c>
      <c r="N37" s="49">
        <v>2007</v>
      </c>
      <c r="O37" s="48"/>
      <c r="P37" s="50">
        <v>39721.434328703705</v>
      </c>
      <c r="Q37" s="50">
        <v>39721.434328703705</v>
      </c>
      <c r="R37" s="49"/>
      <c r="S37" s="48"/>
      <c r="T37" s="50"/>
      <c r="U37" s="50"/>
    </row>
    <row r="38" spans="1:21" ht="12.75">
      <c r="A38" s="48" t="s">
        <v>336</v>
      </c>
      <c r="B38" s="49">
        <v>60</v>
      </c>
      <c r="C38" s="49">
        <v>63.3</v>
      </c>
      <c r="D38" s="49">
        <v>463</v>
      </c>
      <c r="E38" s="49">
        <v>732</v>
      </c>
      <c r="F38" s="49">
        <v>42</v>
      </c>
      <c r="G38" s="49">
        <v>44.4</v>
      </c>
      <c r="H38" s="49">
        <v>338</v>
      </c>
      <c r="I38" s="49">
        <v>762</v>
      </c>
      <c r="J38" s="49">
        <v>30</v>
      </c>
      <c r="K38" s="49">
        <v>28.9</v>
      </c>
      <c r="L38" s="49">
        <v>65</v>
      </c>
      <c r="M38" s="49">
        <v>225</v>
      </c>
      <c r="N38" s="49">
        <v>2007</v>
      </c>
      <c r="O38" s="48"/>
      <c r="P38" s="50">
        <v>39722.465092592596</v>
      </c>
      <c r="Q38" s="50">
        <v>39722.465092592596</v>
      </c>
      <c r="R38" s="49"/>
      <c r="S38" s="48"/>
      <c r="T38" s="50"/>
      <c r="U38" s="50"/>
    </row>
    <row r="39" spans="1:21" ht="12.75">
      <c r="A39" s="48" t="s">
        <v>322</v>
      </c>
      <c r="B39" s="49">
        <v>68</v>
      </c>
      <c r="C39" s="49">
        <v>70.2</v>
      </c>
      <c r="D39" s="49">
        <v>883</v>
      </c>
      <c r="E39" s="49">
        <v>1257</v>
      </c>
      <c r="F39" s="49">
        <v>65</v>
      </c>
      <c r="G39" s="49">
        <v>59.6</v>
      </c>
      <c r="H39" s="49">
        <v>715</v>
      </c>
      <c r="I39" s="49">
        <v>1199</v>
      </c>
      <c r="J39" s="49">
        <v>35</v>
      </c>
      <c r="K39" s="49">
        <v>30.4</v>
      </c>
      <c r="L39" s="49">
        <v>92</v>
      </c>
      <c r="M39" s="49">
        <v>303</v>
      </c>
      <c r="N39" s="49">
        <v>2007</v>
      </c>
      <c r="O39" s="48"/>
      <c r="P39" s="50">
        <v>39702.83547453704</v>
      </c>
      <c r="Q39" s="50">
        <v>39702.83547453704</v>
      </c>
      <c r="R39" s="49"/>
      <c r="S39" s="48"/>
      <c r="T39" s="50"/>
      <c r="U39" s="50"/>
    </row>
    <row r="40" spans="1:21" ht="12.75">
      <c r="A40" s="48" t="s">
        <v>337</v>
      </c>
      <c r="B40" s="49">
        <v>65</v>
      </c>
      <c r="C40" s="49">
        <v>60</v>
      </c>
      <c r="D40" s="49">
        <v>1842</v>
      </c>
      <c r="E40" s="49">
        <v>3068</v>
      </c>
      <c r="F40" s="49">
        <v>64</v>
      </c>
      <c r="G40" s="49">
        <v>61.8</v>
      </c>
      <c r="H40" s="49">
        <v>1544</v>
      </c>
      <c r="I40" s="49">
        <v>2500</v>
      </c>
      <c r="J40" s="49">
        <v>51</v>
      </c>
      <c r="K40" s="49">
        <v>45.1</v>
      </c>
      <c r="L40" s="49">
        <v>692</v>
      </c>
      <c r="M40" s="49">
        <v>1533</v>
      </c>
      <c r="N40" s="49">
        <v>2007</v>
      </c>
      <c r="O40" s="48"/>
      <c r="P40" s="50">
        <v>39720.59574074074</v>
      </c>
      <c r="Q40" s="50">
        <v>39720.59574074074</v>
      </c>
      <c r="R40" s="49"/>
      <c r="S40" s="48"/>
      <c r="T40" s="50"/>
      <c r="U40" s="50"/>
    </row>
    <row r="41" spans="1:21" ht="12.75">
      <c r="A41" s="48" t="s">
        <v>323</v>
      </c>
      <c r="B41" s="69" t="s">
        <v>421</v>
      </c>
      <c r="C41" s="49">
        <v>27.5</v>
      </c>
      <c r="D41" s="49">
        <v>2492</v>
      </c>
      <c r="E41" s="49">
        <v>9047</v>
      </c>
      <c r="F41" s="69" t="s">
        <v>421</v>
      </c>
      <c r="G41" s="49">
        <v>46.5</v>
      </c>
      <c r="H41" s="49">
        <v>1453</v>
      </c>
      <c r="I41" s="49">
        <v>3127</v>
      </c>
      <c r="J41" s="69" t="s">
        <v>421</v>
      </c>
      <c r="K41" s="69" t="s">
        <v>421</v>
      </c>
      <c r="L41" s="69" t="s">
        <v>421</v>
      </c>
      <c r="M41" s="49">
        <v>1178</v>
      </c>
      <c r="N41" s="49">
        <v>2007</v>
      </c>
      <c r="O41" s="48"/>
      <c r="P41" s="50">
        <v>39716.62993055556</v>
      </c>
      <c r="Q41" s="50">
        <v>39716.62993055556</v>
      </c>
      <c r="R41" s="49"/>
      <c r="S41" s="48"/>
      <c r="T41" s="50"/>
      <c r="U41" s="50"/>
    </row>
    <row r="42" spans="1:21" ht="12.75">
      <c r="A42" s="48" t="s">
        <v>324</v>
      </c>
      <c r="B42" s="69" t="s">
        <v>421</v>
      </c>
      <c r="C42" s="49">
        <v>54</v>
      </c>
      <c r="D42" s="49">
        <v>94</v>
      </c>
      <c r="E42" s="49">
        <v>174</v>
      </c>
      <c r="F42" s="69" t="s">
        <v>421</v>
      </c>
      <c r="G42" s="49">
        <v>46.5</v>
      </c>
      <c r="H42" s="49">
        <v>74</v>
      </c>
      <c r="I42" s="49">
        <v>159</v>
      </c>
      <c r="J42" s="69" t="s">
        <v>421</v>
      </c>
      <c r="K42" s="49">
        <v>43.6</v>
      </c>
      <c r="L42" s="49">
        <v>41</v>
      </c>
      <c r="M42" s="49">
        <v>94</v>
      </c>
      <c r="N42" s="49">
        <v>2007</v>
      </c>
      <c r="O42" s="48"/>
      <c r="P42" s="50">
        <v>39709.39806712963</v>
      </c>
      <c r="Q42" s="50">
        <v>39709.39806712963</v>
      </c>
      <c r="R42" s="49"/>
      <c r="S42" s="48"/>
      <c r="T42" s="50"/>
      <c r="U42" s="50"/>
    </row>
    <row r="43" spans="1:21" ht="12.75">
      <c r="A43" s="48" t="s">
        <v>338</v>
      </c>
      <c r="B43" s="49">
        <v>66</v>
      </c>
      <c r="C43" s="49">
        <v>72.9</v>
      </c>
      <c r="D43" s="49">
        <v>1208</v>
      </c>
      <c r="E43" s="49">
        <v>1656</v>
      </c>
      <c r="F43" s="49">
        <v>50</v>
      </c>
      <c r="G43" s="49">
        <v>59.7</v>
      </c>
      <c r="H43" s="49">
        <v>938</v>
      </c>
      <c r="I43" s="49">
        <v>1571</v>
      </c>
      <c r="J43" s="49">
        <v>40</v>
      </c>
      <c r="K43" s="49">
        <v>40.5</v>
      </c>
      <c r="L43" s="49">
        <v>534</v>
      </c>
      <c r="M43" s="49">
        <v>1318</v>
      </c>
      <c r="N43" s="49">
        <v>2007</v>
      </c>
      <c r="O43" s="48"/>
      <c r="P43" s="50">
        <v>39717.39283564815</v>
      </c>
      <c r="Q43" s="50">
        <v>39717.39283564815</v>
      </c>
      <c r="R43" s="49"/>
      <c r="S43" s="48"/>
      <c r="T43" s="50"/>
      <c r="U43" s="50"/>
    </row>
    <row r="44" spans="1:21" ht="12.75">
      <c r="A44" s="48" t="s">
        <v>325</v>
      </c>
      <c r="B44" s="69" t="s">
        <v>421</v>
      </c>
      <c r="C44" s="49">
        <v>74.1</v>
      </c>
      <c r="D44" s="49">
        <v>215</v>
      </c>
      <c r="E44" s="49">
        <v>290</v>
      </c>
      <c r="F44" s="69" t="s">
        <v>421</v>
      </c>
      <c r="G44" s="49">
        <v>63.1</v>
      </c>
      <c r="H44" s="49">
        <v>224</v>
      </c>
      <c r="I44" s="49">
        <v>355</v>
      </c>
      <c r="J44" s="69" t="s">
        <v>421</v>
      </c>
      <c r="K44" s="49">
        <v>33.3</v>
      </c>
      <c r="L44" s="49">
        <v>53</v>
      </c>
      <c r="M44" s="49">
        <v>159</v>
      </c>
      <c r="N44" s="49">
        <v>2007</v>
      </c>
      <c r="O44" s="48"/>
      <c r="P44" s="50">
        <v>39713.44883101852</v>
      </c>
      <c r="Q44" s="50">
        <v>39713.44883101852</v>
      </c>
      <c r="R44" s="49"/>
      <c r="S44" s="48"/>
      <c r="T44" s="50"/>
      <c r="U44" s="50"/>
    </row>
    <row r="45" spans="1:17" ht="12.75">
      <c r="A45" s="48" t="s">
        <v>326</v>
      </c>
      <c r="B45" s="71" t="s">
        <v>421</v>
      </c>
      <c r="C45" s="49">
        <v>69.1</v>
      </c>
      <c r="D45" s="49">
        <v>1586</v>
      </c>
      <c r="E45" s="49">
        <v>2295</v>
      </c>
      <c r="F45" s="71" t="s">
        <v>421</v>
      </c>
      <c r="G45" s="49">
        <v>65.1</v>
      </c>
      <c r="H45" s="49">
        <v>1880</v>
      </c>
      <c r="I45" s="49">
        <v>2890</v>
      </c>
      <c r="J45" s="71" t="s">
        <v>421</v>
      </c>
      <c r="K45" s="49">
        <v>15.9</v>
      </c>
      <c r="L45" s="49">
        <v>95</v>
      </c>
      <c r="M45" s="49">
        <v>599</v>
      </c>
      <c r="N45" s="49">
        <v>2007</v>
      </c>
      <c r="O45" s="48"/>
      <c r="P45" s="50">
        <v>39722.63962962963</v>
      </c>
      <c r="Q45" s="50">
        <v>39722.63962962963</v>
      </c>
    </row>
    <row r="46" spans="1:17" ht="12.75">
      <c r="A46" s="48" t="s">
        <v>339</v>
      </c>
      <c r="B46" s="49">
        <v>55</v>
      </c>
      <c r="C46" s="49">
        <v>59.5</v>
      </c>
      <c r="D46" s="49">
        <v>5002</v>
      </c>
      <c r="E46" s="49">
        <v>8402</v>
      </c>
      <c r="F46" s="49">
        <v>52</v>
      </c>
      <c r="G46" s="49">
        <v>52.4</v>
      </c>
      <c r="H46" s="49">
        <v>4166</v>
      </c>
      <c r="I46" s="49">
        <v>7954</v>
      </c>
      <c r="J46" s="49">
        <v>30</v>
      </c>
      <c r="K46" s="49">
        <v>37.6</v>
      </c>
      <c r="L46" s="49">
        <v>1172</v>
      </c>
      <c r="M46" s="49">
        <v>3117</v>
      </c>
      <c r="N46" s="49">
        <v>2007</v>
      </c>
      <c r="O46" s="48"/>
      <c r="P46" s="50">
        <v>39722.00271990741</v>
      </c>
      <c r="Q46" s="50">
        <v>39722.00271990741</v>
      </c>
    </row>
    <row r="47" spans="1:17" ht="12.75">
      <c r="A47" s="70" t="s">
        <v>405</v>
      </c>
      <c r="B47" s="49">
        <v>65</v>
      </c>
      <c r="C47" s="49">
        <v>69.5</v>
      </c>
      <c r="D47" s="49">
        <v>348</v>
      </c>
      <c r="E47" s="49">
        <v>501</v>
      </c>
      <c r="F47" s="49">
        <v>37</v>
      </c>
      <c r="G47" s="49">
        <v>46.7</v>
      </c>
      <c r="H47" s="49">
        <v>329</v>
      </c>
      <c r="I47" s="49">
        <v>705</v>
      </c>
      <c r="J47" s="49">
        <v>24</v>
      </c>
      <c r="K47" s="49">
        <v>29.1</v>
      </c>
      <c r="L47" s="49">
        <v>50</v>
      </c>
      <c r="M47" s="49">
        <v>172</v>
      </c>
      <c r="N47" s="49">
        <v>2007</v>
      </c>
      <c r="O47" s="48"/>
      <c r="P47" s="50"/>
      <c r="Q47" s="50"/>
    </row>
    <row r="48" spans="1:17" ht="12.75">
      <c r="A48" s="48" t="s">
        <v>327</v>
      </c>
      <c r="B48" s="71" t="s">
        <v>421</v>
      </c>
      <c r="C48" s="49">
        <v>56.8</v>
      </c>
      <c r="D48" s="49">
        <v>842</v>
      </c>
      <c r="E48" s="49">
        <v>1482</v>
      </c>
      <c r="F48" s="71" t="s">
        <v>421</v>
      </c>
      <c r="G48" s="49">
        <v>40.5</v>
      </c>
      <c r="H48" s="49">
        <v>464</v>
      </c>
      <c r="I48" s="49">
        <v>1147</v>
      </c>
      <c r="J48" s="71" t="s">
        <v>421</v>
      </c>
      <c r="K48" s="49">
        <v>0.3</v>
      </c>
      <c r="L48" s="49">
        <v>1</v>
      </c>
      <c r="M48" s="49">
        <v>395</v>
      </c>
      <c r="N48" s="49">
        <v>2007</v>
      </c>
      <c r="O48" s="48"/>
      <c r="P48" s="50">
        <v>39722.66204861111</v>
      </c>
      <c r="Q48" s="50">
        <v>39722.66204861111</v>
      </c>
    </row>
    <row r="49" spans="1:17" ht="12.75">
      <c r="A49" s="48" t="s">
        <v>332</v>
      </c>
      <c r="B49" s="49">
        <v>57</v>
      </c>
      <c r="C49" s="49">
        <v>64.7</v>
      </c>
      <c r="D49" s="49">
        <v>11</v>
      </c>
      <c r="E49" s="49">
        <v>17</v>
      </c>
      <c r="F49" s="49">
        <v>42</v>
      </c>
      <c r="G49" s="49">
        <v>70.8</v>
      </c>
      <c r="H49" s="49">
        <v>17</v>
      </c>
      <c r="I49" s="49">
        <v>24</v>
      </c>
      <c r="J49" s="49">
        <v>34</v>
      </c>
      <c r="K49" s="49">
        <v>0</v>
      </c>
      <c r="L49" s="49">
        <v>0</v>
      </c>
      <c r="M49" s="49">
        <v>6</v>
      </c>
      <c r="N49" s="49">
        <v>2007</v>
      </c>
      <c r="O49" s="48"/>
      <c r="P49" s="50">
        <v>39721.5112037037</v>
      </c>
      <c r="Q49" s="50">
        <v>39721.5112037037</v>
      </c>
    </row>
    <row r="50" spans="1:17" ht="12.75">
      <c r="A50" s="48" t="s">
        <v>328</v>
      </c>
      <c r="B50" s="71" t="s">
        <v>421</v>
      </c>
      <c r="C50" s="49">
        <v>42.1</v>
      </c>
      <c r="D50" s="49">
        <v>90</v>
      </c>
      <c r="E50" s="49">
        <v>214</v>
      </c>
      <c r="F50" s="71" t="s">
        <v>421</v>
      </c>
      <c r="G50" s="49">
        <v>9.7</v>
      </c>
      <c r="H50" s="49">
        <v>17</v>
      </c>
      <c r="I50" s="49">
        <v>176</v>
      </c>
      <c r="J50" s="71" t="s">
        <v>421</v>
      </c>
      <c r="K50" s="49">
        <v>0</v>
      </c>
      <c r="L50" s="49">
        <v>0</v>
      </c>
      <c r="M50" s="49">
        <v>22</v>
      </c>
      <c r="N50" s="49">
        <v>2007</v>
      </c>
      <c r="O50" s="48"/>
      <c r="P50" s="50">
        <v>39703.38353009259</v>
      </c>
      <c r="Q50" s="50">
        <v>39703.38353009259</v>
      </c>
    </row>
    <row r="51" spans="1:17" ht="12.75">
      <c r="A51" s="48" t="s">
        <v>329</v>
      </c>
      <c r="B51" s="71" t="s">
        <v>421</v>
      </c>
      <c r="C51" s="49">
        <v>72.5</v>
      </c>
      <c r="D51" s="49">
        <v>1332</v>
      </c>
      <c r="E51" s="49">
        <v>1837</v>
      </c>
      <c r="F51" s="71" t="s">
        <v>421</v>
      </c>
      <c r="G51" s="49">
        <v>66.5</v>
      </c>
      <c r="H51" s="49">
        <v>1129</v>
      </c>
      <c r="I51" s="49">
        <v>1698</v>
      </c>
      <c r="J51" s="71" t="s">
        <v>421</v>
      </c>
      <c r="K51" s="49">
        <v>32.8</v>
      </c>
      <c r="L51" s="49">
        <v>270</v>
      </c>
      <c r="M51" s="49">
        <v>824</v>
      </c>
      <c r="N51" s="49">
        <v>2007</v>
      </c>
      <c r="O51" s="48"/>
      <c r="P51" s="50">
        <v>39712.734826388885</v>
      </c>
      <c r="Q51" s="50">
        <v>39712.734826388885</v>
      </c>
    </row>
    <row r="52" spans="1:17" ht="12.75">
      <c r="A52" s="48" t="s">
        <v>330</v>
      </c>
      <c r="B52" s="71" t="s">
        <v>421</v>
      </c>
      <c r="C52" s="49">
        <v>74.4</v>
      </c>
      <c r="D52" s="49">
        <v>703</v>
      </c>
      <c r="E52" s="49">
        <v>945</v>
      </c>
      <c r="F52" s="71" t="s">
        <v>421</v>
      </c>
      <c r="G52" s="49">
        <v>78.2</v>
      </c>
      <c r="H52" s="49">
        <v>719</v>
      </c>
      <c r="I52" s="49">
        <v>920</v>
      </c>
      <c r="J52" s="71" t="s">
        <v>421</v>
      </c>
      <c r="K52" s="49">
        <v>17.7</v>
      </c>
      <c r="L52" s="49">
        <v>31</v>
      </c>
      <c r="M52" s="49">
        <v>175</v>
      </c>
      <c r="N52" s="49">
        <v>2007</v>
      </c>
      <c r="O52" s="48"/>
      <c r="P52" s="50">
        <v>39717.48452546296</v>
      </c>
      <c r="Q52" s="50">
        <v>39717.48452546296</v>
      </c>
    </row>
    <row r="53" spans="1:17" ht="12.75">
      <c r="A53" s="48" t="s">
        <v>340</v>
      </c>
      <c r="B53" s="49">
        <v>61</v>
      </c>
      <c r="C53" s="49">
        <v>66.7</v>
      </c>
      <c r="D53" s="49">
        <v>340</v>
      </c>
      <c r="E53" s="49">
        <v>510</v>
      </c>
      <c r="F53" s="49">
        <v>45</v>
      </c>
      <c r="G53" s="49">
        <v>68.9</v>
      </c>
      <c r="H53" s="49">
        <v>281</v>
      </c>
      <c r="I53" s="49">
        <v>408</v>
      </c>
      <c r="J53" s="49">
        <v>50</v>
      </c>
      <c r="K53" s="49">
        <v>44.3</v>
      </c>
      <c r="L53" s="49">
        <v>108</v>
      </c>
      <c r="M53" s="49">
        <v>244</v>
      </c>
      <c r="N53" s="49">
        <v>2007</v>
      </c>
      <c r="O53" s="48"/>
      <c r="P53" s="50">
        <v>39721.42870370371</v>
      </c>
      <c r="Q53" s="50">
        <v>39721.42870370371</v>
      </c>
    </row>
    <row r="54" spans="1:17" ht="12.75">
      <c r="A54" s="48" t="s">
        <v>331</v>
      </c>
      <c r="B54" s="71" t="s">
        <v>421</v>
      </c>
      <c r="C54" s="49">
        <v>70</v>
      </c>
      <c r="D54" s="49">
        <v>133</v>
      </c>
      <c r="E54" s="49">
        <v>190</v>
      </c>
      <c r="F54" s="71" t="s">
        <v>421</v>
      </c>
      <c r="G54" s="49">
        <v>47.6</v>
      </c>
      <c r="H54" s="49">
        <v>88</v>
      </c>
      <c r="I54" s="49">
        <v>185</v>
      </c>
      <c r="J54" s="71" t="s">
        <v>421</v>
      </c>
      <c r="K54" s="49">
        <v>27.8</v>
      </c>
      <c r="L54" s="49">
        <v>5</v>
      </c>
      <c r="M54" s="49">
        <v>18</v>
      </c>
      <c r="N54" s="49">
        <v>2007</v>
      </c>
      <c r="O54" s="48"/>
      <c r="P54" s="50">
        <v>39708.46283564815</v>
      </c>
      <c r="Q54" s="50">
        <v>39708.46283564815</v>
      </c>
    </row>
    <row r="55" spans="1:17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8"/>
      <c r="P55" s="50"/>
      <c r="Q55" s="50"/>
    </row>
    <row r="57" spans="1:17" ht="12.75">
      <c r="A57" s="6" t="s">
        <v>152</v>
      </c>
      <c r="B57" s="35">
        <f>AVERAGE(B2:B56)/100</f>
        <v>0.61625</v>
      </c>
      <c r="C57" s="35">
        <f>AVERAGE(C2:C56)/100</f>
        <v>0.6726415094339622</v>
      </c>
      <c r="D57" s="37">
        <f>SUM(D2:D56)</f>
        <v>56917</v>
      </c>
      <c r="E57" s="31">
        <f>SUM(E2:E56)</f>
        <v>91345</v>
      </c>
      <c r="F57" s="35">
        <f>AVERAGE(F2:F56)/100</f>
        <v>0.47833333333333333</v>
      </c>
      <c r="G57" s="37">
        <f>SUM(G2:G56)</f>
        <v>3040.7999999999997</v>
      </c>
      <c r="H57" s="31">
        <f>SUM(H2:H56)</f>
        <v>43360</v>
      </c>
      <c r="I57" s="31">
        <f>SUM(I2:I56)</f>
        <v>76380</v>
      </c>
      <c r="J57" s="37">
        <f>AVERAGE(J2:J56)/100</f>
        <v>0.36916666666666664</v>
      </c>
      <c r="K57" s="37">
        <f>AVERAGE(K2:K56)</f>
        <v>30.67115384615384</v>
      </c>
      <c r="L57" s="37">
        <f>SUM(L2:L56)</f>
        <v>9470</v>
      </c>
      <c r="M57" s="31">
        <f>SUM(M2:M56)</f>
        <v>31166</v>
      </c>
      <c r="N57" s="37"/>
      <c r="O57" s="37"/>
      <c r="P57" s="31"/>
      <c r="Q57" s="31"/>
    </row>
  </sheetData>
  <conditionalFormatting sqref="N2:Q44 B54:M55">
    <cfRule type="cellIs" priority="1" dxfId="0" operator="equal" stopIfTrue="1">
      <formula>0</formula>
    </cfRule>
  </conditionalFormatting>
  <conditionalFormatting sqref="B2:M53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 and aske</dc:creator>
  <cp:keywords/>
  <dc:description/>
  <cp:lastModifiedBy>Sweeney.Robert.M</cp:lastModifiedBy>
  <cp:lastPrinted>2009-01-28T21:56:42Z</cp:lastPrinted>
  <dcterms:created xsi:type="dcterms:W3CDTF">2002-11-13T13:51:47Z</dcterms:created>
  <dcterms:modified xsi:type="dcterms:W3CDTF">2009-01-28T22:01:13Z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