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55" yWindow="65521" windowWidth="15300" windowHeight="8595" activeTab="0"/>
  </bookViews>
  <sheets>
    <sheet name="summary" sheetId="1" r:id="rId1"/>
  </sheets>
  <definedNames>
    <definedName name="_Order1" localSheetId="0" hidden="1">255</definedName>
    <definedName name="_Order2" localSheetId="0" hidden="1">0</definedName>
    <definedName name="_xlnm.Print_Area" localSheetId="0">'summary'!$A$1:$D$73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<sst xmlns="http://schemas.openxmlformats.org/spreadsheetml/2006/main" count="74" uniqueCount="72">
  <si>
    <t>USDOL/ETA</t>
  </si>
  <si>
    <t>Community Service Employment for Older Americans</t>
  </si>
  <si>
    <t>National Sponsors</t>
  </si>
  <si>
    <t>State Agencies</t>
  </si>
  <si>
    <t>Total</t>
  </si>
  <si>
    <t>Dollars</t>
  </si>
  <si>
    <t>Total Appropriation</t>
  </si>
  <si>
    <t>Reserves Total</t>
  </si>
  <si>
    <t xml:space="preserve">  Special Projects (Sec 502(e))</t>
  </si>
  <si>
    <t xml:space="preserve">  Territories</t>
  </si>
  <si>
    <t xml:space="preserve">  Minority National Sponsors</t>
  </si>
  <si>
    <t>State Formula Total *</t>
  </si>
  <si>
    <t xml:space="preserve">    *for nonminority sponsors &amp; state agencies)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</si>
  <si>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</si>
  <si>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</si>
  <si>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</si>
  <si>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</si>
  <si>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</si>
  <si>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</si>
  <si>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</si>
  <si>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</si>
  <si>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</si>
  <si>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</si>
  <si>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</si>
  <si>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</si>
  <si>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</si>
  <si>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</si>
  <si>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</si>
  <si>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</si>
  <si>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</si>
  <si>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</si>
  <si>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</si>
  <si>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</si>
  <si>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</si>
  <si>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</si>
  <si>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</si>
  <si>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</si>
  <si>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</si>
  <si>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</si>
  <si>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</si>
  <si>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</si>
  <si>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</si>
  <si>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</si>
  <si>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</si>
  <si>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</si>
  <si>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</si>
  <si>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</si>
  <si>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</si>
  <si>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</si>
  <si>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</si>
  <si>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</si>
  <si>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</si>
  <si>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</si>
  <si>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</si>
  <si>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</si>
  <si>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</si>
  <si>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</si>
  <si>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</si>
  <si>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</si>
  <si>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</si>
  <si>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</si>
  <si>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</si>
  <si>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</si>
  <si>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</si>
  <si>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</si>
  <si>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State Total</t>
  </si>
  <si>
    <t>American Samoa</t>
  </si>
  <si>
    <t>Guam</t>
  </si>
  <si>
    <t>Northern Marianas</t>
  </si>
  <si>
    <t>Virgin Islands</t>
  </si>
  <si>
    <t xml:space="preserve">   Territory Total</t>
  </si>
  <si>
    <t>PY 2007 Appropriation: With New CPP Based on Enacted Minimum Wage Increase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</si>
</sst>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/dd/yy_)"/>
    <numFmt numFmtId="166" formatCode="#,##0.000000_);\(#,##0.000000\)"/>
    <numFmt numFmtId="167" formatCode="0.0000%"/>
    <numFmt numFmtId="168" formatCode="0_)"/>
    <numFmt numFmtId="169" formatCode="0.00000_)"/>
    <numFmt numFmtId="170" formatCode="0.000000_)"/>
    <numFmt numFmtId="171" formatCode="0.000000000000000_)"/>
    <numFmt numFmtId="172" formatCode="0.00000%"/>
    <numFmt numFmtId="173" formatCode="_(* #,##0.0_);_(* \(#,##0.0\);_(* &quot;-&quot;??_);_(@_)"/>
    <numFmt numFmtId="174" formatCode="_(* #,##0_);_(* \(#,##0\);_(* &quot;-&quot;??_);_(@_)"/>
    <numFmt numFmtId="175" formatCode="#,##0.0_);\(#,##0.0\)"/>
    <numFmt numFmtId="176" formatCode="[$-409]dddd\,\ mmmm\ dd\,\ yyyy"/>
    <numFmt numFmtId="177" formatCode="[$-409]m/d/yy\ h:mm\ AM/PM;@"/>
    <numFmt numFmtId="178" formatCode="[$-409]h:mm:ss\ AM/PM"/>
    <numFmt numFmtId="179" formatCode="h:mm:ss;@"/>
    <numFmt numFmtId="180" formatCode="[$-409]h:mm\ AM/PM;@"/>
    <numFmt numFmtId="181" formatCode="#,##0.000_);\(#,##0.000\)"/>
    <numFmt numFmtId="182" formatCode="#,##0.0000_);\(#,##0.0000\)"/>
    <numFmt numFmtId="183" formatCode="#,##0.00000_);\(#,##0.00000\)"/>
    <numFmt numFmtId="184" formatCode="#,##0.0000000_);\(#,##0.0000000\)"/>
    <numFmt numFmtId="185" formatCode="0.000%"/>
    <numFmt numFmtId="186" formatCode="0.000000%"/>
    <numFmt numFmtId="187" formatCode="0.0000000%"/>
    <numFmt numFmtId="188" formatCode="0.00000000%"/>
    <numFmt numFmtId="189" formatCode="0.000000000%"/>
    <numFmt numFmtId="190" formatCode="0.0000000000%"/>
    <numFmt numFmtId="191" formatCode="0.00000000000%"/>
    <numFmt numFmtId="192" formatCode="0.0"/>
    <numFmt numFmtId="193" formatCode="_(* #,##0.0_);_(* \(#,##0.0\);_(* &quot;-&quot;_);_(@_)"/>
    <numFmt numFmtId="194" formatCode="_(* #,##0.00_);_(* \(#,##0.00\);_(* &quot;-&quot;_);_(@_)"/>
    <numFmt numFmtId="195" formatCode="_(* #,##0.000_);_(* \(#,##0.000\);_(* &quot;-&quot;_);_(@_)"/>
    <numFmt numFmtId="196" formatCode="_(* #,##0.0000_);_(* \(#,##0.0000\);_(* &quot;-&quot;_);_(@_)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_(* #,##0.00000_);_(* \(#,##0.00000\);_(* &quot;-&quot;_);_(@_)"/>
    <numFmt numFmtId="203" formatCode="_(* #,##0.000000_);_(* \(#,##0.000000\);_(* &quot;-&quot;_);_(@_)"/>
    <numFmt numFmtId="204" formatCode="_(* #,##0.0000000_);_(* \(#,##0.0000000\);_(* &quot;-&quot;_);_(@_)"/>
    <numFmt numFmtId="205" formatCode="_(* #,##0.00000000_);_(* \(#,##0.00000000\);_(* &quot;-&quot;_);_(@_)"/>
    <numFmt numFmtId="206" formatCode="0.00000000"/>
    <numFmt numFmtId="207" formatCode="_(&quot;$&quot;* #,##0.0_);_(&quot;$&quot;* \(#,##0.0\);_(&quot;$&quot;* &quot;-&quot;??_);_(@_)"/>
    <numFmt numFmtId="208" formatCode="_(&quot;$&quot;* #,##0_);_(&quot;$&quot;* \(#,##0\);_(&quot;$&quot;* &quot;-&quot;??_);_(@_)"/>
    <numFmt numFmtId="209" formatCode="&quot;$&quot;#,##0"/>
    <numFmt numFmtId="210" formatCode="0.000000000"/>
  </numFmts>
  <fonts count="15">
    <font>
      <sz val="12"/>
      <name val="SWISS"/>
      <family val="0"/>
    </font>
    <font>
      <sz val="10"/>
      <name val="Arial"/>
      <family val="0"/>
    </font>
    <font>
      <u val="single"/>
      <sz val="9"/>
      <color indexed="36"/>
      <name val="SWISS"/>
      <family val="0"/>
    </font>
    <font>
      <u val="single"/>
      <sz val="9"/>
      <color indexed="12"/>
      <name val="SWISS"/>
      <family val="0"/>
    </font>
    <font>
      <sz val="8"/>
      <name val="SWISS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2"/>
      <name val="SWISS"/>
      <family val="0"/>
    </font>
    <font>
      <b/>
      <sz val="14"/>
      <color indexed="8"/>
      <name val="Arial"/>
      <family val="0"/>
    </font>
    <font>
      <b/>
      <sz val="12"/>
      <color indexed="8"/>
      <name val="SWISS"/>
      <family val="0"/>
    </font>
    <font>
      <sz val="9"/>
      <color indexed="8"/>
      <name val="Arial"/>
      <family val="0"/>
    </font>
    <font>
      <i/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centerContinuous"/>
      <protection/>
    </xf>
    <xf numFmtId="0" fontId="6" fillId="0" borderId="3" xfId="0" applyFont="1" applyBorder="1" applyAlignment="1" applyProtection="1">
      <alignment horizontal="centerContinuous"/>
      <protection/>
    </xf>
    <xf numFmtId="0" fontId="0" fillId="0" borderId="0" xfId="0" applyAlignment="1" quotePrefix="1">
      <alignment/>
    </xf>
    <xf numFmtId="0" fontId="7" fillId="0" borderId="4" xfId="0" applyFont="1" applyBorder="1" applyAlignment="1" applyProtection="1">
      <alignment/>
      <protection/>
    </xf>
    <xf numFmtId="0" fontId="10" fillId="0" borderId="5" xfId="0" applyFont="1" applyBorder="1" applyAlignment="1" applyProtection="1">
      <alignment/>
      <protection/>
    </xf>
    <xf numFmtId="41" fontId="0" fillId="0" borderId="0" xfId="16" applyAlignment="1">
      <alignment/>
    </xf>
    <xf numFmtId="0" fontId="6" fillId="0" borderId="6" xfId="0" applyFont="1" applyBorder="1" applyAlignment="1" applyProtection="1">
      <alignment/>
      <protection/>
    </xf>
    <xf numFmtId="37" fontId="7" fillId="0" borderId="7" xfId="0" applyNumberFormat="1" applyFont="1" applyBorder="1" applyAlignment="1" applyProtection="1">
      <alignment/>
      <protection/>
    </xf>
    <xf numFmtId="0" fontId="6" fillId="0" borderId="8" xfId="0" applyFont="1" applyBorder="1" applyAlignment="1" applyProtection="1">
      <alignment/>
      <protection/>
    </xf>
    <xf numFmtId="37" fontId="7" fillId="0" borderId="9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37" fontId="7" fillId="0" borderId="11" xfId="0" applyNumberFormat="1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5" fontId="7" fillId="0" borderId="13" xfId="0" applyNumberFormat="1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165" fontId="14" fillId="0" borderId="0" xfId="0" applyNumberFormat="1" applyFont="1" applyAlignment="1" applyProtection="1" quotePrefix="1">
      <alignment/>
      <protection/>
    </xf>
    <xf numFmtId="0" fontId="11" fillId="0" borderId="14" xfId="0" applyFont="1" applyBorder="1" applyAlignment="1" applyProtection="1">
      <alignment vertical="top"/>
      <protection/>
    </xf>
    <xf numFmtId="0" fontId="6" fillId="0" borderId="9" xfId="0" applyFont="1" applyBorder="1" applyAlignment="1" applyProtection="1">
      <alignment horizontal="center"/>
      <protection/>
    </xf>
    <xf numFmtId="5" fontId="6" fillId="0" borderId="1" xfId="0" applyNumberFormat="1" applyFont="1" applyBorder="1" applyAlignment="1" applyProtection="1">
      <alignment/>
      <protection/>
    </xf>
    <xf numFmtId="5" fontId="6" fillId="0" borderId="15" xfId="0" applyNumberFormat="1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37" fontId="6" fillId="0" borderId="15" xfId="0" applyNumberFormat="1" applyFont="1" applyBorder="1" applyAlignment="1" applyProtection="1">
      <alignment/>
      <protection/>
    </xf>
    <xf numFmtId="164" fontId="12" fillId="0" borderId="4" xfId="0" applyNumberFormat="1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horizontal="centerContinuous"/>
      <protection/>
    </xf>
    <xf numFmtId="0" fontId="5" fillId="0" borderId="0" xfId="0" applyFont="1" applyAlignment="1" applyProtection="1" quotePrefix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5"/>
  <sheetViews>
    <sheetView tabSelected="1" zoomScale="75" zoomScaleNormal="75" workbookViewId="0" topLeftCell="A1">
      <selection activeCell="A3" sqref="A3:D3"/>
    </sheetView>
  </sheetViews>
  <sheetFormatPr defaultColWidth="12.69921875" defaultRowHeight="15"/>
  <cols>
    <col min="1" max="1" width="30.59765625" style="0" customWidth="1"/>
    <col min="2" max="3" width="20.796875" style="0" customWidth="1"/>
    <col min="4" max="4" width="14.8984375" style="0" bestFit="1" customWidth="1"/>
    <col min="6" max="6" width="11.296875" style="0" bestFit="1" customWidth="1"/>
    <col min="7" max="7" width="11.796875" style="0" customWidth="1"/>
    <col min="8" max="9" width="12.69921875" style="0" customWidth="1"/>
    <col min="10" max="10" width="11.796875" style="0" customWidth="1"/>
    <col min="11" max="11" width="10.296875" style="0" bestFit="1" customWidth="1"/>
    <col min="12" max="12" width="11.296875" style="0" bestFit="1" customWidth="1"/>
  </cols>
  <sheetData>
    <row r="1" spans="1:7" ht="15.75">
      <c r="A1" s="1" t="s">
        <v>0</v>
      </c>
      <c r="B1" s="2"/>
      <c r="C1" s="2"/>
      <c r="D1" s="2"/>
      <c r="E1" s="3"/>
      <c r="G1" s="4"/>
    </row>
    <row r="2" spans="1:7" ht="18">
      <c r="A2" s="5" t="s">
        <v>1</v>
      </c>
      <c r="B2" s="2"/>
      <c r="C2" s="2"/>
      <c r="D2" s="2"/>
      <c r="E2" s="3"/>
      <c r="G2" s="4"/>
    </row>
    <row r="3" spans="1:7" ht="15.75">
      <c r="A3" s="34" t="s">
        <v>71</v>
      </c>
      <c r="B3" s="34"/>
      <c r="C3" s="34"/>
      <c r="D3" s="34"/>
      <c r="E3" s="3"/>
      <c r="G3" s="4"/>
    </row>
    <row r="4" spans="1:6" ht="15">
      <c r="A4" s="32"/>
      <c r="B4" s="33"/>
      <c r="C4" s="33"/>
      <c r="D4" s="33"/>
      <c r="E4" s="6"/>
      <c r="F4" s="6"/>
    </row>
    <row r="5" spans="1:11" ht="15.75">
      <c r="A5" s="7"/>
      <c r="B5" s="8" t="s">
        <v>2</v>
      </c>
      <c r="C5" s="9" t="s">
        <v>3</v>
      </c>
      <c r="D5" s="31" t="s">
        <v>4</v>
      </c>
      <c r="E5" s="3"/>
      <c r="F5" s="10"/>
      <c r="G5" s="10"/>
      <c r="J5" s="10"/>
      <c r="K5" s="10"/>
    </row>
    <row r="6" spans="1:5" ht="15.75">
      <c r="A6" s="11"/>
      <c r="B6" s="25" t="s">
        <v>5</v>
      </c>
      <c r="C6" s="25" t="s">
        <v>5</v>
      </c>
      <c r="D6" s="25" t="s">
        <v>5</v>
      </c>
      <c r="E6" s="3"/>
    </row>
    <row r="7" spans="1:5" ht="15.75">
      <c r="A7" s="12" t="s">
        <v>6</v>
      </c>
      <c r="B7" s="26"/>
      <c r="C7" s="26"/>
      <c r="D7" s="26">
        <f>+D9+D14</f>
        <v>483611000</v>
      </c>
      <c r="E7" s="3"/>
    </row>
    <row r="8" spans="1:5" ht="12" customHeight="1">
      <c r="A8" s="12"/>
      <c r="B8" s="27"/>
      <c r="C8" s="27"/>
      <c r="D8" s="27"/>
      <c r="E8" s="3"/>
    </row>
    <row r="9" spans="1:5" ht="15.75">
      <c r="A9" s="12" t="s">
        <v>7</v>
      </c>
      <c r="B9" s="27"/>
      <c r="C9" s="27"/>
      <c r="D9" s="27">
        <f>+D10+D11+D12</f>
        <v>20001473</v>
      </c>
      <c r="E9" s="3"/>
    </row>
    <row r="10" spans="1:7" ht="15.75">
      <c r="A10" s="12" t="s">
        <v>8</v>
      </c>
      <c r="B10" s="28"/>
      <c r="C10" s="27"/>
      <c r="D10" s="29">
        <v>3163152</v>
      </c>
      <c r="E10" s="3"/>
      <c r="F10" s="13"/>
      <c r="G10" s="13"/>
    </row>
    <row r="11" spans="1:5" ht="15.75">
      <c r="A11" s="12" t="s">
        <v>9</v>
      </c>
      <c r="B11" s="27"/>
      <c r="C11" s="27">
        <f>C73</f>
        <v>3627083</v>
      </c>
      <c r="D11" s="29">
        <f>D73</f>
        <v>3627083</v>
      </c>
      <c r="E11" s="3"/>
    </row>
    <row r="12" spans="1:5" ht="15.75">
      <c r="A12" s="12" t="s">
        <v>10</v>
      </c>
      <c r="B12" s="29">
        <v>13211238</v>
      </c>
      <c r="C12" s="29">
        <v>0</v>
      </c>
      <c r="D12" s="29">
        <f>C12+B12</f>
        <v>13211238</v>
      </c>
      <c r="E12" s="3"/>
    </row>
    <row r="13" spans="1:5" ht="9" customHeight="1">
      <c r="A13" s="12"/>
      <c r="B13" s="29"/>
      <c r="C13" s="29"/>
      <c r="D13" s="29"/>
      <c r="E13" s="3"/>
    </row>
    <row r="14" spans="1:12" ht="15.75">
      <c r="A14" s="12" t="s">
        <v>11</v>
      </c>
      <c r="B14" s="29">
        <f>B68</f>
        <v>361446703</v>
      </c>
      <c r="C14" s="29">
        <f>C68</f>
        <v>102162824</v>
      </c>
      <c r="D14" s="29">
        <f>D68</f>
        <v>463609527</v>
      </c>
      <c r="E14" s="3"/>
      <c r="F14" s="13"/>
      <c r="G14" s="13"/>
      <c r="H14" s="13"/>
      <c r="J14" s="13"/>
      <c r="K14" s="13"/>
      <c r="L14" s="13"/>
    </row>
    <row r="15" spans="1:11" ht="15">
      <c r="A15" s="24" t="s">
        <v>12</v>
      </c>
      <c r="B15" s="30"/>
      <c r="C15" s="30"/>
      <c r="D15" s="30"/>
      <c r="E15" s="3"/>
      <c r="J15" s="13"/>
      <c r="K15" s="13"/>
    </row>
    <row r="16" spans="1:5" ht="18.75" customHeight="1">
      <c r="A16" s="14" t="s">
        <v>13</v>
      </c>
      <c r="B16" s="17">
        <v>6953594</v>
      </c>
      <c r="C16" s="17">
        <v>1777641</v>
      </c>
      <c r="D16" s="17">
        <f aca="true" t="shared" si="0" ref="D16:D47">C16+B16</f>
        <v>8731235</v>
      </c>
      <c r="E16" s="3"/>
    </row>
    <row r="17" spans="1:5" ht="15.75">
      <c r="A17" s="16" t="s">
        <v>14</v>
      </c>
      <c r="B17" s="17">
        <v>0</v>
      </c>
      <c r="C17" s="17">
        <v>2051727</v>
      </c>
      <c r="D17" s="17">
        <f t="shared" si="0"/>
        <v>2051727</v>
      </c>
      <c r="E17" s="3"/>
    </row>
    <row r="18" spans="1:5" ht="15.75">
      <c r="A18" s="16" t="s">
        <v>15</v>
      </c>
      <c r="B18" s="17">
        <v>3661023</v>
      </c>
      <c r="C18" s="17">
        <v>1276456</v>
      </c>
      <c r="D18" s="17">
        <f t="shared" si="0"/>
        <v>4937479</v>
      </c>
      <c r="E18" s="3"/>
    </row>
    <row r="19" spans="1:5" ht="15.75">
      <c r="A19" s="16" t="s">
        <v>16</v>
      </c>
      <c r="B19" s="17">
        <v>6836002</v>
      </c>
      <c r="C19" s="17">
        <v>1746317</v>
      </c>
      <c r="D19" s="17">
        <f t="shared" si="0"/>
        <v>8582319</v>
      </c>
      <c r="E19" s="3"/>
    </row>
    <row r="20" spans="1:5" ht="15.75">
      <c r="A20" s="14" t="s">
        <v>17</v>
      </c>
      <c r="B20" s="15">
        <v>28598318</v>
      </c>
      <c r="C20" s="15">
        <v>8230400</v>
      </c>
      <c r="D20" s="15">
        <f t="shared" si="0"/>
        <v>36828718</v>
      </c>
      <c r="E20" s="3"/>
    </row>
    <row r="21" spans="1:5" ht="15.75">
      <c r="A21" s="16" t="s">
        <v>18</v>
      </c>
      <c r="B21" s="17">
        <v>3794294</v>
      </c>
      <c r="C21" s="17">
        <v>971046</v>
      </c>
      <c r="D21" s="17">
        <f t="shared" si="0"/>
        <v>4765340</v>
      </c>
      <c r="E21" s="3"/>
    </row>
    <row r="22" spans="1:5" ht="15.75">
      <c r="A22" s="16" t="s">
        <v>19</v>
      </c>
      <c r="B22" s="17">
        <v>4123551</v>
      </c>
      <c r="C22" s="17">
        <v>1049357</v>
      </c>
      <c r="D22" s="17">
        <f t="shared" si="0"/>
        <v>5172908</v>
      </c>
      <c r="E22" s="3"/>
    </row>
    <row r="23" spans="1:5" ht="15.75">
      <c r="A23" s="16" t="s">
        <v>20</v>
      </c>
      <c r="B23" s="17">
        <v>0</v>
      </c>
      <c r="C23" s="17">
        <v>2051727</v>
      </c>
      <c r="D23" s="17">
        <f t="shared" si="0"/>
        <v>2051727</v>
      </c>
      <c r="E23" s="3"/>
    </row>
    <row r="24" spans="1:5" ht="15.75">
      <c r="A24" s="14" t="s">
        <v>21</v>
      </c>
      <c r="B24" s="15">
        <v>2155849</v>
      </c>
      <c r="C24" s="15">
        <v>556003</v>
      </c>
      <c r="D24" s="15">
        <f t="shared" si="0"/>
        <v>2711852</v>
      </c>
      <c r="E24" s="3"/>
    </row>
    <row r="25" spans="1:5" ht="15.75">
      <c r="A25" s="16" t="s">
        <v>22</v>
      </c>
      <c r="B25" s="17">
        <v>22138611</v>
      </c>
      <c r="C25" s="17">
        <v>5661826</v>
      </c>
      <c r="D25" s="17">
        <f t="shared" si="0"/>
        <v>27800437</v>
      </c>
      <c r="E25" s="3"/>
    </row>
    <row r="26" spans="1:5" ht="15.75">
      <c r="A26" s="16" t="s">
        <v>23</v>
      </c>
      <c r="B26" s="17">
        <v>8317658</v>
      </c>
      <c r="C26" s="17">
        <v>2130037</v>
      </c>
      <c r="D26" s="17">
        <f t="shared" si="0"/>
        <v>10447695</v>
      </c>
      <c r="E26" s="3"/>
    </row>
    <row r="27" spans="1:5" ht="15.75">
      <c r="A27" s="16" t="s">
        <v>24</v>
      </c>
      <c r="B27" s="17">
        <v>0</v>
      </c>
      <c r="C27" s="17">
        <v>2051727</v>
      </c>
      <c r="D27" s="17">
        <f t="shared" si="0"/>
        <v>2051727</v>
      </c>
      <c r="E27" s="3"/>
    </row>
    <row r="28" spans="1:5" ht="15.75">
      <c r="A28" s="14" t="s">
        <v>25</v>
      </c>
      <c r="B28" s="15">
        <v>1807234</v>
      </c>
      <c r="C28" s="15">
        <v>510814</v>
      </c>
      <c r="D28" s="15">
        <f t="shared" si="0"/>
        <v>2318048</v>
      </c>
      <c r="E28" s="3"/>
    </row>
    <row r="29" spans="1:5" ht="15.75">
      <c r="A29" s="16" t="s">
        <v>26</v>
      </c>
      <c r="B29" s="17">
        <v>13883668</v>
      </c>
      <c r="C29" s="17">
        <v>3735396</v>
      </c>
      <c r="D29" s="17">
        <f t="shared" si="0"/>
        <v>17619064</v>
      </c>
      <c r="E29" s="3"/>
    </row>
    <row r="30" spans="1:5" ht="15.75">
      <c r="A30" s="16" t="s">
        <v>27</v>
      </c>
      <c r="B30" s="17">
        <v>9822832</v>
      </c>
      <c r="C30" s="17">
        <v>2513757</v>
      </c>
      <c r="D30" s="17">
        <f t="shared" si="0"/>
        <v>12336589</v>
      </c>
      <c r="E30" s="3"/>
    </row>
    <row r="31" spans="1:5" ht="15.75">
      <c r="A31" s="16" t="s">
        <v>28</v>
      </c>
      <c r="B31" s="17">
        <v>4805584</v>
      </c>
      <c r="C31" s="17">
        <v>1229470</v>
      </c>
      <c r="D31" s="17">
        <f t="shared" si="0"/>
        <v>6035054</v>
      </c>
      <c r="E31" s="3"/>
    </row>
    <row r="32" spans="1:5" ht="15.75">
      <c r="A32" s="14" t="s">
        <v>29</v>
      </c>
      <c r="B32" s="15">
        <v>3700221</v>
      </c>
      <c r="C32" s="15">
        <v>978878</v>
      </c>
      <c r="D32" s="15">
        <f t="shared" si="0"/>
        <v>4679099</v>
      </c>
      <c r="E32" s="3"/>
    </row>
    <row r="33" spans="1:5" ht="15.75">
      <c r="A33" s="16" t="s">
        <v>30</v>
      </c>
      <c r="B33" s="17">
        <v>7110382</v>
      </c>
      <c r="C33" s="17">
        <v>1824627</v>
      </c>
      <c r="D33" s="17">
        <f t="shared" si="0"/>
        <v>8935009</v>
      </c>
      <c r="E33" s="3"/>
    </row>
    <row r="34" spans="1:5" ht="15.75">
      <c r="A34" s="16" t="s">
        <v>31</v>
      </c>
      <c r="B34" s="17">
        <v>5738479</v>
      </c>
      <c r="C34" s="17">
        <v>1621021</v>
      </c>
      <c r="D34" s="17">
        <f t="shared" si="0"/>
        <v>7359500</v>
      </c>
      <c r="E34" s="3"/>
    </row>
    <row r="35" spans="1:5" ht="15.75">
      <c r="A35" s="16" t="s">
        <v>32</v>
      </c>
      <c r="B35" s="17">
        <v>2312638</v>
      </c>
      <c r="C35" s="17">
        <v>595158</v>
      </c>
      <c r="D35" s="17">
        <f t="shared" si="0"/>
        <v>2907796</v>
      </c>
      <c r="E35" s="3"/>
    </row>
    <row r="36" spans="1:5" ht="15.75">
      <c r="A36" s="14" t="s">
        <v>33</v>
      </c>
      <c r="B36" s="15">
        <v>5158359</v>
      </c>
      <c r="C36" s="15">
        <v>1323442</v>
      </c>
      <c r="D36" s="15">
        <f t="shared" si="0"/>
        <v>6481801</v>
      </c>
      <c r="E36" s="3"/>
    </row>
    <row r="37" spans="1:5" ht="15.75">
      <c r="A37" s="16" t="s">
        <v>34</v>
      </c>
      <c r="B37" s="17">
        <v>7682662</v>
      </c>
      <c r="C37" s="17">
        <v>2090882</v>
      </c>
      <c r="D37" s="17">
        <f t="shared" si="0"/>
        <v>9773544</v>
      </c>
      <c r="E37" s="3"/>
    </row>
    <row r="38" spans="1:5" ht="15.75">
      <c r="A38" s="16" t="s">
        <v>35</v>
      </c>
      <c r="B38" s="17">
        <v>11939485</v>
      </c>
      <c r="C38" s="17">
        <v>3202886</v>
      </c>
      <c r="D38" s="17">
        <f t="shared" si="0"/>
        <v>15142371</v>
      </c>
      <c r="E38" s="3"/>
    </row>
    <row r="39" spans="1:5" ht="15.75">
      <c r="A39" s="16" t="s">
        <v>36</v>
      </c>
      <c r="B39" s="17">
        <v>8717470</v>
      </c>
      <c r="C39" s="17">
        <v>2278826</v>
      </c>
      <c r="D39" s="17">
        <f t="shared" si="0"/>
        <v>10996296</v>
      </c>
      <c r="E39" s="3"/>
    </row>
    <row r="40" spans="1:5" ht="15.75">
      <c r="A40" s="14" t="s">
        <v>37</v>
      </c>
      <c r="B40" s="15">
        <v>4625276</v>
      </c>
      <c r="C40" s="15">
        <v>1190314</v>
      </c>
      <c r="D40" s="15">
        <f t="shared" si="0"/>
        <v>5815590</v>
      </c>
      <c r="E40" s="3"/>
    </row>
    <row r="41" spans="1:5" ht="15.75">
      <c r="A41" s="16" t="s">
        <v>38</v>
      </c>
      <c r="B41" s="17">
        <v>9023208</v>
      </c>
      <c r="C41" s="17">
        <v>2372798</v>
      </c>
      <c r="D41" s="17">
        <f t="shared" si="0"/>
        <v>11396006</v>
      </c>
      <c r="E41" s="3"/>
    </row>
    <row r="42" spans="1:5" ht="15.75">
      <c r="A42" s="16" t="s">
        <v>39</v>
      </c>
      <c r="B42" s="17">
        <v>2336156</v>
      </c>
      <c r="C42" s="17">
        <v>602989</v>
      </c>
      <c r="D42" s="17">
        <f t="shared" si="0"/>
        <v>2939145</v>
      </c>
      <c r="E42" s="3"/>
    </row>
    <row r="43" spans="1:5" ht="15.75">
      <c r="A43" s="16" t="s">
        <v>40</v>
      </c>
      <c r="B43" s="17">
        <v>2775166</v>
      </c>
      <c r="C43" s="17">
        <v>736115</v>
      </c>
      <c r="D43" s="17">
        <f t="shared" si="0"/>
        <v>3511281</v>
      </c>
      <c r="E43" s="3"/>
    </row>
    <row r="44" spans="1:5" ht="15.75">
      <c r="A44" s="14" t="s">
        <v>41</v>
      </c>
      <c r="B44" s="15">
        <v>1842271</v>
      </c>
      <c r="C44" s="15">
        <v>510814</v>
      </c>
      <c r="D44" s="15">
        <f t="shared" si="0"/>
        <v>2353085</v>
      </c>
      <c r="E44" s="3"/>
    </row>
    <row r="45" spans="1:5" ht="15.75">
      <c r="A45" s="16" t="s">
        <v>42</v>
      </c>
      <c r="B45" s="17">
        <v>1807234</v>
      </c>
      <c r="C45" s="17">
        <v>510814</v>
      </c>
      <c r="D45" s="17">
        <f t="shared" si="0"/>
        <v>2318048</v>
      </c>
      <c r="E45" s="3"/>
    </row>
    <row r="46" spans="1:5" ht="15.75">
      <c r="A46" s="16" t="s">
        <v>43</v>
      </c>
      <c r="B46" s="17">
        <v>10606777</v>
      </c>
      <c r="C46" s="17">
        <v>2709532</v>
      </c>
      <c r="D46" s="17">
        <f t="shared" si="0"/>
        <v>13316309</v>
      </c>
      <c r="E46" s="3"/>
    </row>
    <row r="47" spans="1:5" ht="15.75">
      <c r="A47" s="16" t="s">
        <v>44</v>
      </c>
      <c r="B47" s="17">
        <v>1807234</v>
      </c>
      <c r="C47" s="17">
        <v>540340</v>
      </c>
      <c r="D47" s="17">
        <f t="shared" si="0"/>
        <v>2347574</v>
      </c>
      <c r="E47" s="3"/>
    </row>
    <row r="48" spans="1:5" ht="15.75">
      <c r="A48" s="14" t="s">
        <v>45</v>
      </c>
      <c r="B48" s="15">
        <v>24121991</v>
      </c>
      <c r="C48" s="15">
        <v>6343125</v>
      </c>
      <c r="D48" s="15">
        <f aca="true" t="shared" si="1" ref="D48:D79">C48+B48</f>
        <v>30465116</v>
      </c>
      <c r="E48" s="3"/>
    </row>
    <row r="49" spans="1:5" ht="15.75">
      <c r="A49" s="16" t="s">
        <v>46</v>
      </c>
      <c r="B49" s="17">
        <v>9814993</v>
      </c>
      <c r="C49" s="17">
        <v>2513757</v>
      </c>
      <c r="D49" s="17">
        <f t="shared" si="1"/>
        <v>12328750</v>
      </c>
      <c r="E49" s="3"/>
    </row>
    <row r="50" spans="1:5" ht="15.75">
      <c r="A50" s="16" t="s">
        <v>47</v>
      </c>
      <c r="B50" s="17">
        <v>2249922</v>
      </c>
      <c r="C50" s="17">
        <v>579495</v>
      </c>
      <c r="D50" s="17">
        <f t="shared" si="1"/>
        <v>2829417</v>
      </c>
      <c r="E50" s="3"/>
    </row>
    <row r="51" spans="1:5" ht="15.75">
      <c r="A51" s="16" t="s">
        <v>48</v>
      </c>
      <c r="B51" s="17">
        <v>16360935</v>
      </c>
      <c r="C51" s="17">
        <v>4189595</v>
      </c>
      <c r="D51" s="17">
        <f t="shared" si="1"/>
        <v>20550530</v>
      </c>
      <c r="E51" s="3"/>
    </row>
    <row r="52" spans="1:5" ht="15.75">
      <c r="A52" s="14" t="s">
        <v>49</v>
      </c>
      <c r="B52" s="15">
        <v>4507684</v>
      </c>
      <c r="C52" s="15">
        <v>1542711</v>
      </c>
      <c r="D52" s="15">
        <f t="shared" si="1"/>
        <v>6050395</v>
      </c>
      <c r="E52" s="3"/>
    </row>
    <row r="53" spans="1:5" ht="15.75">
      <c r="A53" s="16" t="s">
        <v>50</v>
      </c>
      <c r="B53" s="17">
        <v>5518974</v>
      </c>
      <c r="C53" s="17">
        <v>1409583</v>
      </c>
      <c r="D53" s="17">
        <f t="shared" si="1"/>
        <v>6928557</v>
      </c>
      <c r="E53" s="3"/>
    </row>
    <row r="54" spans="1:5" ht="15.75">
      <c r="A54" s="16" t="s">
        <v>51</v>
      </c>
      <c r="B54" s="17">
        <v>19669184</v>
      </c>
      <c r="C54" s="17">
        <v>5137148</v>
      </c>
      <c r="D54" s="17">
        <f t="shared" si="1"/>
        <v>24806332</v>
      </c>
      <c r="E54" s="3"/>
    </row>
    <row r="55" spans="1:5" ht="15.75">
      <c r="A55" s="16" t="s">
        <v>52</v>
      </c>
      <c r="B55" s="17">
        <v>5158359</v>
      </c>
      <c r="C55" s="17">
        <v>1315611</v>
      </c>
      <c r="D55" s="17">
        <f t="shared" si="1"/>
        <v>6473970</v>
      </c>
      <c r="E55" s="3"/>
    </row>
    <row r="56" spans="1:5" ht="15.75">
      <c r="A56" s="14" t="s">
        <v>53</v>
      </c>
      <c r="B56" s="15">
        <v>1991220</v>
      </c>
      <c r="C56" s="15">
        <v>516848</v>
      </c>
      <c r="D56" s="15">
        <f t="shared" si="1"/>
        <v>2508068</v>
      </c>
      <c r="E56" s="3"/>
    </row>
    <row r="57" spans="1:5" ht="15.75">
      <c r="A57" s="16" t="s">
        <v>54</v>
      </c>
      <c r="B57" s="17">
        <v>5111322</v>
      </c>
      <c r="C57" s="17">
        <v>1307780</v>
      </c>
      <c r="D57" s="17">
        <f t="shared" si="1"/>
        <v>6419102</v>
      </c>
      <c r="E57" s="3"/>
    </row>
    <row r="58" spans="1:5" ht="15.75">
      <c r="A58" s="16" t="s">
        <v>55</v>
      </c>
      <c r="B58" s="17">
        <v>2328317</v>
      </c>
      <c r="C58" s="17">
        <v>665636</v>
      </c>
      <c r="D58" s="17">
        <f t="shared" si="1"/>
        <v>2993953</v>
      </c>
      <c r="E58" s="3"/>
    </row>
    <row r="59" spans="1:5" ht="15.75">
      <c r="A59" s="16" t="s">
        <v>56</v>
      </c>
      <c r="B59" s="17">
        <v>7666984</v>
      </c>
      <c r="C59" s="17">
        <v>1957754</v>
      </c>
      <c r="D59" s="17">
        <f t="shared" si="1"/>
        <v>9624738</v>
      </c>
      <c r="E59" s="3"/>
    </row>
    <row r="60" spans="1:5" ht="15.75">
      <c r="A60" s="14" t="s">
        <v>57</v>
      </c>
      <c r="B60" s="15">
        <v>20178748</v>
      </c>
      <c r="C60" s="15">
        <v>5325092</v>
      </c>
      <c r="D60" s="15">
        <f t="shared" si="1"/>
        <v>25503840</v>
      </c>
      <c r="E60" s="3"/>
    </row>
    <row r="61" spans="1:5" ht="15.75">
      <c r="A61" s="16" t="s">
        <v>58</v>
      </c>
      <c r="B61" s="17">
        <v>2500785</v>
      </c>
      <c r="C61" s="17">
        <v>642144</v>
      </c>
      <c r="D61" s="17">
        <f t="shared" si="1"/>
        <v>3142929</v>
      </c>
      <c r="E61" s="3"/>
    </row>
    <row r="62" spans="1:5" ht="15.75">
      <c r="A62" s="16" t="s">
        <v>59</v>
      </c>
      <c r="B62" s="17">
        <v>2053936</v>
      </c>
      <c r="C62" s="17">
        <v>532509</v>
      </c>
      <c r="D62" s="17">
        <f t="shared" si="1"/>
        <v>2586445</v>
      </c>
      <c r="E62" s="3"/>
    </row>
    <row r="63" spans="1:5" ht="15.75">
      <c r="A63" s="16" t="s">
        <v>60</v>
      </c>
      <c r="B63" s="17">
        <v>7925686</v>
      </c>
      <c r="C63" s="17">
        <v>2083051</v>
      </c>
      <c r="D63" s="17">
        <f t="shared" si="1"/>
        <v>10008737</v>
      </c>
      <c r="E63" s="3"/>
    </row>
    <row r="64" spans="1:5" ht="15.75">
      <c r="A64" s="14" t="s">
        <v>61</v>
      </c>
      <c r="B64" s="15">
        <v>4868300</v>
      </c>
      <c r="C64" s="15">
        <v>1417414</v>
      </c>
      <c r="D64" s="15">
        <f t="shared" si="1"/>
        <v>6285714</v>
      </c>
      <c r="E64" s="3"/>
    </row>
    <row r="65" spans="1:5" ht="15.75">
      <c r="A65" s="16" t="s">
        <v>62</v>
      </c>
      <c r="B65" s="17">
        <v>4217625</v>
      </c>
      <c r="C65" s="17">
        <v>1080680</v>
      </c>
      <c r="D65" s="17">
        <f t="shared" si="1"/>
        <v>5298305</v>
      </c>
      <c r="E65" s="3"/>
    </row>
    <row r="66" spans="1:5" ht="15.75">
      <c r="A66" s="16" t="s">
        <v>63</v>
      </c>
      <c r="B66" s="17">
        <v>9313268</v>
      </c>
      <c r="C66" s="17">
        <v>2458940</v>
      </c>
      <c r="D66" s="17">
        <f t="shared" si="1"/>
        <v>11772208</v>
      </c>
      <c r="E66" s="3"/>
    </row>
    <row r="67" spans="1:5" ht="15.75">
      <c r="A67" s="18" t="s">
        <v>64</v>
      </c>
      <c r="B67" s="19">
        <v>1807234</v>
      </c>
      <c r="C67" s="19">
        <v>510814</v>
      </c>
      <c r="D67" s="19">
        <f t="shared" si="1"/>
        <v>2318048</v>
      </c>
      <c r="E67" s="3"/>
    </row>
    <row r="68" spans="1:5" ht="15.75">
      <c r="A68" s="20" t="s">
        <v>65</v>
      </c>
      <c r="B68" s="21">
        <f>SUM(B16:B67)</f>
        <v>361446703</v>
      </c>
      <c r="C68" s="21">
        <f>SUM(C16:C67)</f>
        <v>102162824</v>
      </c>
      <c r="D68" s="21">
        <f>SUM(D16:D67)</f>
        <v>463609527</v>
      </c>
      <c r="E68" s="3"/>
    </row>
    <row r="69" spans="1:5" ht="15.75">
      <c r="A69" s="16" t="s">
        <v>66</v>
      </c>
      <c r="B69" s="17">
        <v>0</v>
      </c>
      <c r="C69" s="17">
        <v>1088125</v>
      </c>
      <c r="D69" s="17">
        <f>C69+B69</f>
        <v>1088125</v>
      </c>
      <c r="E69" s="3"/>
    </row>
    <row r="70" spans="1:5" ht="15.75">
      <c r="A70" s="16" t="s">
        <v>67</v>
      </c>
      <c r="B70" s="17">
        <v>0</v>
      </c>
      <c r="C70" s="17">
        <v>1088125</v>
      </c>
      <c r="D70" s="17">
        <f>C70+B70</f>
        <v>1088125</v>
      </c>
      <c r="E70" s="3"/>
    </row>
    <row r="71" spans="1:5" ht="15.75">
      <c r="A71" s="16" t="s">
        <v>68</v>
      </c>
      <c r="B71" s="17">
        <v>0</v>
      </c>
      <c r="C71" s="17">
        <v>362708</v>
      </c>
      <c r="D71" s="17">
        <f>C71+B71</f>
        <v>362708</v>
      </c>
      <c r="E71" s="3"/>
    </row>
    <row r="72" spans="1:5" ht="15.75">
      <c r="A72" s="16" t="s">
        <v>69</v>
      </c>
      <c r="B72" s="17">
        <v>0</v>
      </c>
      <c r="C72" s="17">
        <v>1088125</v>
      </c>
      <c r="D72" s="17">
        <f>C72+B72</f>
        <v>1088125</v>
      </c>
      <c r="E72" s="3"/>
    </row>
    <row r="73" spans="1:5" ht="15.75">
      <c r="A73" s="20" t="s">
        <v>70</v>
      </c>
      <c r="B73" s="21">
        <f>SUM(B69:B72)</f>
        <v>0</v>
      </c>
      <c r="C73" s="21">
        <f>SUM(C69:C72)</f>
        <v>3627083</v>
      </c>
      <c r="D73" s="21">
        <f>SUM(D69:D72)</f>
        <v>3627083</v>
      </c>
      <c r="E73" s="3"/>
    </row>
    <row r="74" spans="2:5" ht="15">
      <c r="B74" s="3"/>
      <c r="C74" s="3"/>
      <c r="E74" s="3"/>
    </row>
    <row r="75" spans="1:5" ht="15">
      <c r="A75" s="22"/>
      <c r="B75" s="3"/>
      <c r="D75" s="23"/>
      <c r="E75" s="3"/>
    </row>
  </sheetData>
  <mergeCells count="2">
    <mergeCell ref="A4:D4"/>
    <mergeCell ref="A3:D3"/>
  </mergeCells>
  <printOptions horizontalCentered="1"/>
  <pageMargins left="0.55" right="0.55" top="0.55" bottom="0.55" header="0" footer="0"/>
  <pageSetup fitToHeight="1" fitToWidth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bailey.sherryl</dc:creator>
  <cp:keywords/>
  <dc:description/>
  <cp:lastModifiedBy>Kim.Carlene</cp:lastModifiedBy>
  <cp:lastPrinted>2008-04-23T19:09:27Z</cp:lastPrinted>
  <dcterms:created xsi:type="dcterms:W3CDTF">2007-06-15T19:35:37Z</dcterms:created>
  <dcterms:modified xsi:type="dcterms:W3CDTF">2008-04-23T19:27:39Z</dcterms:modified>
  <cp:category/>
  <cp:version/>
  <cp:contentType/>
  <cp:contentStatus/>
</cp:coreProperties>
</file>