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 Youth" sheetId="1" r:id="rId1"/>
  </sheets>
  <definedNames>
    <definedName name="_Key1" localSheetId="0" hidden="1">'I Youth'!$A$11:$A$62</definedName>
    <definedName name="_Key1" hidden="1">#REF!</definedName>
    <definedName name="_Order1" hidden="1">255</definedName>
    <definedName name="_Order2" hidden="1">0</definedName>
    <definedName name="_Sort" localSheetId="0" hidden="1">'I Youth'!$A$11:$E$62</definedName>
    <definedName name="_Sort" hidden="1">#REF!</definedName>
    <definedName name="FORFM">#REF!</definedName>
    <definedName name="_xlnm.Print_Area" localSheetId="0">'I Youth'!$A$1:$E$72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<sst xmlns="http://schemas.openxmlformats.org/spreadsheetml/2006/main" count="72" uniqueCount="72">
  <si>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</si>
  <si>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</si>
  <si>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WIA Youth Activities State Allotments</t>
  </si>
  <si>
    <t xml:space="preserve">Comparison of PY 2005 vs PY 2004 </t>
  </si>
  <si>
    <t>State</t>
  </si>
  <si>
    <t>PY 2004</t>
  </si>
  <si>
    <t>PY 2005</t>
  </si>
  <si>
    <t>Difference</t>
  </si>
  <si>
    <t>% Difference</t>
  </si>
  <si>
    <t>Total…………………………………………..</t>
  </si>
  <si>
    <t>Alabama…………………………………………..</t>
  </si>
  <si>
    <t>Alaska…………………………………………..</t>
  </si>
  <si>
    <t>Arizona…………………………………………..</t>
  </si>
  <si>
    <t>Arkansas…………………………………………..</t>
  </si>
  <si>
    <t>California…………………………………………..</t>
  </si>
  <si>
    <t>Colorado…………………………………………..</t>
  </si>
  <si>
    <t>Connecticut…………………………………………..</t>
  </si>
  <si>
    <t>Delaware…………………………………………..</t>
  </si>
  <si>
    <t>District of Columbia…………………………………………..</t>
  </si>
  <si>
    <t>Florida…………………………………………..</t>
  </si>
  <si>
    <t>Georgia…………………………………………..</t>
  </si>
  <si>
    <t>Hawaii…………………………………………..</t>
  </si>
  <si>
    <t>Idaho…………………………………………..</t>
  </si>
  <si>
    <t>Illinois…………………………………………..</t>
  </si>
  <si>
    <t>Indiana…………………………………………..</t>
  </si>
  <si>
    <t>Iowa…………………………………………..</t>
  </si>
  <si>
    <t>Kansas…………………………………………..</t>
  </si>
  <si>
    <t>Kentucky…………………………………………..</t>
  </si>
  <si>
    <t>Louisiana…………………………………………..</t>
  </si>
  <si>
    <t>Maine…………………………………………..</t>
  </si>
  <si>
    <t>Maryland…………………………………………..</t>
  </si>
  <si>
    <t>Massachusetts…………………………………………..</t>
  </si>
  <si>
    <t>Michigan…………………………………………..</t>
  </si>
  <si>
    <t>Minnesota…………………………………………..</t>
  </si>
  <si>
    <t>Mississippi…………………………………………..</t>
  </si>
  <si>
    <t>Missouri…………………………………………..</t>
  </si>
  <si>
    <t>Montana…………………………………………..</t>
  </si>
  <si>
    <t>Nebraska…………………………………………..</t>
  </si>
  <si>
    <t>Nevada…………………………………………..</t>
  </si>
  <si>
    <t>New Hampshire…………………………………………..</t>
  </si>
  <si>
    <t>New Jersey…………………………………………..</t>
  </si>
  <si>
    <t>New Mexico…………………………………………..</t>
  </si>
  <si>
    <t>New York…………………………………………..</t>
  </si>
  <si>
    <t>North Carolina…………………………………………..</t>
  </si>
  <si>
    <t>North Dakota…………………………………………..</t>
  </si>
  <si>
    <t>Ohio…………………………………………..</t>
  </si>
  <si>
    <t>Oklahoma…………………………………………..</t>
  </si>
  <si>
    <t>Oregon…………………………………………..</t>
  </si>
  <si>
    <t>Pennsylvania…………………………………………..</t>
  </si>
  <si>
    <t>Puerto Rico…………………………………………..</t>
  </si>
  <si>
    <t>Rhode Island…………………………………………..</t>
  </si>
  <si>
    <t>South Carolina…………………………………………..</t>
  </si>
  <si>
    <t>South Dakota…………………………………………..</t>
  </si>
  <si>
    <t>Tennessee…………………………………………..</t>
  </si>
  <si>
    <t>Texas…………………………………………..</t>
  </si>
  <si>
    <t>Utah…………………………………………..</t>
  </si>
  <si>
    <t>Vermont…………………………………………..</t>
  </si>
  <si>
    <t>Virginia…………………………………………..</t>
  </si>
  <si>
    <t>Washington…………………………………………..</t>
  </si>
  <si>
    <t>West Virginia…………………………………………..</t>
  </si>
  <si>
    <t>Wisconsin…………………………………………..</t>
  </si>
  <si>
    <t>Wyoming…………………………………………..</t>
  </si>
  <si>
    <t xml:space="preserve">     State Total…………………………………………..</t>
  </si>
  <si>
    <t>American Samoa…………………………………………..</t>
  </si>
  <si>
    <t>Guam…………………………………………..</t>
  </si>
  <si>
    <t>Marshall Islands…………………………………………..</t>
  </si>
  <si>
    <t>Micronesia…………………………………………..</t>
  </si>
  <si>
    <t>Northern Marianas…………………………………………..</t>
  </si>
  <si>
    <t>Palau…………………………………………..</t>
  </si>
  <si>
    <t>Virgin Islands…………………………………………..</t>
  </si>
  <si>
    <t xml:space="preserve">    Outlying Areas Total…………………………………………..</t>
  </si>
  <si>
    <t>Native Americans…………………………………………..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</si>
</sst>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* #,##0.00000000_);_(* \(#,##0.00000000\);_(* &quot;-&quot;????????_);_(@_)"/>
    <numFmt numFmtId="171" formatCode="#,##0.0"/>
    <numFmt numFmtId="172" formatCode="[$-409]dddd\,\ mmmm\ dd\,\ yyyy"/>
    <numFmt numFmtId="173" formatCode="[$-409]m/d/yy\ h:mm\ AM/PM;@"/>
    <numFmt numFmtId="174" formatCode="[$$-409]#,##0"/>
    <numFmt numFmtId="175" formatCode="mm/dd/yy"/>
    <numFmt numFmtId="176" formatCode="0.0%"/>
    <numFmt numFmtId="177" formatCode="m/d/yy\ h:mm\ AM/PM"/>
    <numFmt numFmtId="178" formatCode="[$$-409]#,##0.0"/>
    <numFmt numFmtId="179" formatCode="[$$-409]#,##0.00"/>
    <numFmt numFmtId="180" formatCode="0.0000000"/>
    <numFmt numFmtId="181" formatCode="hh:mm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_)"/>
    <numFmt numFmtId="187" formatCode="mm/dd/yy_)"/>
    <numFmt numFmtId="188" formatCode="hh:mm\ AM/PM_)"/>
    <numFmt numFmtId="189" formatCode="0.000000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0.0000%"/>
    <numFmt numFmtId="194" formatCode="0_)"/>
    <numFmt numFmtId="195" formatCode="0.000000000%"/>
    <numFmt numFmtId="196" formatCode="0.0000000_)"/>
    <numFmt numFmtId="197" formatCode="0.00_)"/>
    <numFmt numFmtId="198" formatCode="#,##0.000_);\(#,##0.000\)"/>
    <numFmt numFmtId="199" formatCode="#,##0.0000_);\(#,##0.0000\)"/>
    <numFmt numFmtId="200" formatCode="#,##0.00000_);\(#,##0.00000\)"/>
    <numFmt numFmtId="201" formatCode="0.000%"/>
    <numFmt numFmtId="202" formatCode="0.00000%"/>
    <numFmt numFmtId="203" formatCode="0.000000%"/>
    <numFmt numFmtId="204" formatCode="0.0000000%"/>
    <numFmt numFmtId="205" formatCode="_(* #,##0.000_);_(* \(#,##0.000\);_(* &quot;-&quot;??_);_(@_)"/>
    <numFmt numFmtId="206" formatCode="_(* #,##0.0000_);_(* \(#,##0.0000\);_(* &quot;-&quot;??_);_(@_)"/>
    <numFmt numFmtId="207" formatCode="#,##0.000000_);\(#,##0.000000\)"/>
    <numFmt numFmtId="208" formatCode="#,##0.0000000_);\(#,##0.0000000\)"/>
    <numFmt numFmtId="209" formatCode="#,##0.00000000_);\(#,##0.00000000\)"/>
    <numFmt numFmtId="210" formatCode="#,##0.000000000_);\(#,##0.000000000\)"/>
    <numFmt numFmtId="211" formatCode="_(* #,##0.00000_);_(* \(#,##0.00000\);_(* &quot;-&quot;??_);_(@_)"/>
    <numFmt numFmtId="212" formatCode="_(* #,##0.000000_);_(* \(#,##0.0000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2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SWISS"/>
      <family val="0"/>
    </font>
    <font>
      <sz val="12"/>
      <name val="SWISS"/>
      <family val="0"/>
    </font>
    <font>
      <b/>
      <sz val="14"/>
      <name val="SWISS"/>
      <family val="0"/>
    </font>
    <font>
      <b/>
      <sz val="12"/>
      <name val="SWIS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8">
      <alignment/>
      <protection/>
    </xf>
    <xf numFmtId="0" fontId="7" fillId="0" borderId="0" xfId="28" applyFont="1" applyAlignment="1" applyProtection="1">
      <alignment horizontal="centerContinuous"/>
      <protection/>
    </xf>
    <xf numFmtId="0" fontId="8" fillId="0" borderId="0" xfId="28" applyFont="1" applyAlignment="1" applyProtection="1">
      <alignment horizontal="centerContinuous"/>
      <protection/>
    </xf>
    <xf numFmtId="0" fontId="6" fillId="0" borderId="0" xfId="28" applyFont="1" applyProtection="1">
      <alignment/>
      <protection/>
    </xf>
    <xf numFmtId="0" fontId="9" fillId="0" borderId="0" xfId="28" applyFont="1" applyAlignment="1" applyProtection="1">
      <alignment horizontal="centerContinuous"/>
      <protection/>
    </xf>
    <xf numFmtId="0" fontId="10" fillId="0" borderId="0" xfId="28" applyFont="1" applyAlignment="1" applyProtection="1">
      <alignment horizontal="centerContinuous"/>
      <protection/>
    </xf>
    <xf numFmtId="0" fontId="8" fillId="0" borderId="0" xfId="28" applyFont="1" applyProtection="1">
      <alignment/>
      <protection/>
    </xf>
    <xf numFmtId="0" fontId="10" fillId="0" borderId="2" xfId="28" applyFont="1" applyBorder="1" applyProtection="1">
      <alignment/>
      <protection/>
    </xf>
    <xf numFmtId="0" fontId="10" fillId="0" borderId="2" xfId="28" applyFont="1" applyBorder="1" applyAlignment="1" applyProtection="1">
      <alignment horizontal="center"/>
      <protection/>
    </xf>
    <xf numFmtId="0" fontId="6" fillId="0" borderId="0" xfId="28" applyProtection="1">
      <alignment/>
      <protection/>
    </xf>
    <xf numFmtId="0" fontId="10" fillId="0" borderId="0" xfId="28" applyFont="1" applyBorder="1" applyProtection="1">
      <alignment/>
      <protection/>
    </xf>
    <xf numFmtId="5" fontId="10" fillId="0" borderId="0" xfId="20" applyFont="1" applyBorder="1" applyAlignment="1" applyProtection="1">
      <alignment/>
      <protection/>
    </xf>
    <xf numFmtId="10" fontId="10" fillId="0" borderId="0" xfId="28" applyNumberFormat="1" applyFont="1" applyBorder="1" applyProtection="1">
      <alignment/>
      <protection/>
    </xf>
    <xf numFmtId="0" fontId="8" fillId="0" borderId="0" xfId="28" applyFont="1" applyBorder="1" applyProtection="1">
      <alignment/>
      <protection/>
    </xf>
    <xf numFmtId="37" fontId="8" fillId="0" borderId="0" xfId="28" applyNumberFormat="1" applyFont="1" applyBorder="1" applyProtection="1">
      <alignment/>
      <protection/>
    </xf>
    <xf numFmtId="10" fontId="8" fillId="0" borderId="0" xfId="28" applyNumberFormat="1" applyFont="1" applyBorder="1" applyProtection="1">
      <alignment/>
      <protection/>
    </xf>
    <xf numFmtId="37" fontId="10" fillId="0" borderId="0" xfId="28" applyNumberFormat="1" applyFont="1" applyBorder="1" applyProtection="1">
      <alignment/>
      <protection/>
    </xf>
    <xf numFmtId="10" fontId="10" fillId="0" borderId="0" xfId="28" applyNumberFormat="1" applyFont="1" applyBorder="1" applyAlignment="1" applyProtection="1">
      <alignment horizontal="right"/>
      <protection/>
    </xf>
    <xf numFmtId="37" fontId="10" fillId="0" borderId="2" xfId="28" applyNumberFormat="1" applyFont="1" applyBorder="1" applyProtection="1">
      <alignment/>
      <protection/>
    </xf>
    <xf numFmtId="10" fontId="10" fillId="0" borderId="2" xfId="28" applyNumberFormat="1" applyFont="1" applyBorder="1" applyAlignment="1" applyProtection="1">
      <alignment horizontal="right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 [0]_FRN I Youth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Normal_FRN I Youth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2"/>
  <sheetViews>
    <sheetView tabSelected="1" defaultGridColor="0" zoomScale="75" zoomScaleNormal="75" colorId="22" workbookViewId="0" topLeftCell="A1">
      <selection activeCell="A1" sqref="A1"/>
    </sheetView>
  </sheetViews>
  <sheetFormatPr defaultColWidth="16.28125" defaultRowHeight="12.75"/>
  <cols>
    <col min="1" max="1" width="33.140625" style="1" customWidth="1"/>
    <col min="2" max="3" width="19.00390625" style="1" bestFit="1" customWidth="1"/>
    <col min="4" max="4" width="16.57421875" style="1" bestFit="1" customWidth="1"/>
    <col min="5" max="5" width="17.57421875" style="1" bestFit="1" customWidth="1"/>
    <col min="6" max="16384" width="16.28125" style="1" customWidth="1"/>
  </cols>
  <sheetData>
    <row r="1" spans="1:7" ht="15">
      <c r="A1" s="2" t="s">
        <v>0</v>
      </c>
      <c r="B1" s="3"/>
      <c r="C1" s="3"/>
      <c r="D1" s="3"/>
      <c r="E1" s="3"/>
      <c r="F1" s="4"/>
      <c r="G1" s="4"/>
    </row>
    <row r="2" spans="1:7" ht="15">
      <c r="A2" s="2" t="s">
        <v>1</v>
      </c>
      <c r="B2" s="3"/>
      <c r="C2" s="3"/>
      <c r="D2" s="3"/>
      <c r="E2" s="3"/>
      <c r="F2" s="4"/>
      <c r="G2" s="4"/>
    </row>
    <row r="3" spans="1:7" ht="18">
      <c r="A3" s="5" t="s">
        <v>2</v>
      </c>
      <c r="B3" s="3"/>
      <c r="C3" s="3"/>
      <c r="D3" s="3"/>
      <c r="E3" s="3"/>
      <c r="F3" s="4"/>
      <c r="G3" s="4"/>
    </row>
    <row r="4" spans="1:7" ht="18">
      <c r="A4" s="5" t="s">
        <v>3</v>
      </c>
      <c r="B4" s="3"/>
      <c r="C4" s="3"/>
      <c r="D4" s="3"/>
      <c r="E4" s="3"/>
      <c r="F4" s="4"/>
      <c r="G4" s="4"/>
    </row>
    <row r="5" spans="1:7" ht="15.75">
      <c r="A5" s="6"/>
      <c r="B5" s="3"/>
      <c r="C5" s="3"/>
      <c r="D5" s="3"/>
      <c r="E5" s="3"/>
      <c r="F5" s="4"/>
      <c r="G5" s="6"/>
    </row>
    <row r="6" spans="1:7" ht="10.5" customHeight="1">
      <c r="A6" s="7"/>
      <c r="B6" s="7"/>
      <c r="C6" s="7"/>
      <c r="D6" s="7"/>
      <c r="E6" s="7"/>
      <c r="F6" s="4"/>
      <c r="G6" s="4"/>
    </row>
    <row r="7" spans="1:7" ht="15.7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4"/>
      <c r="G7" s="10"/>
    </row>
    <row r="8" spans="1:7" ht="9.75" customHeight="1">
      <c r="A8" s="11"/>
      <c r="B8" s="11"/>
      <c r="C8" s="11"/>
      <c r="D8" s="11"/>
      <c r="E8" s="11"/>
      <c r="F8" s="4"/>
      <c r="G8" s="4"/>
    </row>
    <row r="9" spans="1:6" ht="15.75">
      <c r="A9" s="11" t="s">
        <v>9</v>
      </c>
      <c r="B9" s="12">
        <f>B63+B71+B72</f>
        <v>995059306</v>
      </c>
      <c r="C9" s="12">
        <f>C63+C71+C72</f>
        <v>986288064</v>
      </c>
      <c r="D9" s="12">
        <f>D63+D71+D72</f>
        <v>-8771242</v>
      </c>
      <c r="E9" s="13">
        <f>D9/B9</f>
        <v>-0.008814793195853996</v>
      </c>
      <c r="F9" s="4"/>
    </row>
    <row r="10" spans="1:6" ht="9.75" customHeight="1">
      <c r="A10" s="14"/>
      <c r="B10" s="14"/>
      <c r="C10" s="14"/>
      <c r="D10" s="14"/>
      <c r="E10" s="14"/>
      <c r="F10" s="4"/>
    </row>
    <row r="11" spans="1:6" ht="15.75">
      <c r="A11" s="11" t="s">
        <v>10</v>
      </c>
      <c r="B11" s="15">
        <v>15180497</v>
      </c>
      <c r="C11" s="15">
        <v>14738266</v>
      </c>
      <c r="D11" s="15">
        <f aca="true" t="shared" si="0" ref="D11:D42">C11-B11</f>
        <v>-442231</v>
      </c>
      <c r="E11" s="16">
        <f aca="true" t="shared" si="1" ref="E11:E42">D11/B11</f>
        <v>-0.02913152316422842</v>
      </c>
      <c r="F11" s="4"/>
    </row>
    <row r="12" spans="1:6" ht="15.75">
      <c r="A12" s="11" t="s">
        <v>11</v>
      </c>
      <c r="B12" s="15">
        <v>3059190</v>
      </c>
      <c r="C12" s="15">
        <v>3152259</v>
      </c>
      <c r="D12" s="15">
        <f t="shared" si="0"/>
        <v>93069</v>
      </c>
      <c r="E12" s="16">
        <f t="shared" si="1"/>
        <v>0.030422758965608542</v>
      </c>
      <c r="F12" s="4"/>
    </row>
    <row r="13" spans="1:6" ht="15.75">
      <c r="A13" s="11" t="s">
        <v>12</v>
      </c>
      <c r="B13" s="15">
        <v>18651315</v>
      </c>
      <c r="C13" s="15">
        <v>16638217</v>
      </c>
      <c r="D13" s="15">
        <f t="shared" si="0"/>
        <v>-2013098</v>
      </c>
      <c r="E13" s="16">
        <f t="shared" si="1"/>
        <v>-0.10793330121763532</v>
      </c>
      <c r="F13" s="4"/>
    </row>
    <row r="14" spans="1:6" ht="15.75">
      <c r="A14" s="11" t="s">
        <v>13</v>
      </c>
      <c r="B14" s="15">
        <v>8279152</v>
      </c>
      <c r="C14" s="15">
        <v>9550969</v>
      </c>
      <c r="D14" s="15">
        <f t="shared" si="0"/>
        <v>1271817</v>
      </c>
      <c r="E14" s="16">
        <f t="shared" si="1"/>
        <v>0.15361681969361113</v>
      </c>
      <c r="F14" s="4"/>
    </row>
    <row r="15" spans="1:6" ht="21" customHeight="1">
      <c r="A15" s="11" t="s">
        <v>14</v>
      </c>
      <c r="B15" s="15">
        <v>141024592</v>
      </c>
      <c r="C15" s="15">
        <v>135801478</v>
      </c>
      <c r="D15" s="15">
        <f t="shared" si="0"/>
        <v>-5223114</v>
      </c>
      <c r="E15" s="16">
        <f t="shared" si="1"/>
        <v>-0.03703690204613391</v>
      </c>
      <c r="F15" s="4"/>
    </row>
    <row r="16" spans="1:6" ht="15.75">
      <c r="A16" s="11" t="s">
        <v>15</v>
      </c>
      <c r="B16" s="15">
        <v>10808605</v>
      </c>
      <c r="C16" s="15">
        <v>13927328</v>
      </c>
      <c r="D16" s="15">
        <f t="shared" si="0"/>
        <v>3118723</v>
      </c>
      <c r="E16" s="16">
        <f t="shared" si="1"/>
        <v>0.28854075063340734</v>
      </c>
      <c r="F16" s="4"/>
    </row>
    <row r="17" spans="1:6" ht="15.75">
      <c r="A17" s="11" t="s">
        <v>16</v>
      </c>
      <c r="B17" s="15">
        <v>7565617</v>
      </c>
      <c r="C17" s="15">
        <v>8680992</v>
      </c>
      <c r="D17" s="15">
        <f t="shared" si="0"/>
        <v>1115375</v>
      </c>
      <c r="E17" s="16">
        <f t="shared" si="1"/>
        <v>0.14742683908001158</v>
      </c>
      <c r="F17" s="4"/>
    </row>
    <row r="18" spans="1:6" ht="15.75">
      <c r="A18" s="11" t="s">
        <v>17</v>
      </c>
      <c r="B18" s="15">
        <v>2452649</v>
      </c>
      <c r="C18" s="15">
        <v>2422570</v>
      </c>
      <c r="D18" s="15">
        <f t="shared" si="0"/>
        <v>-30079</v>
      </c>
      <c r="E18" s="16">
        <f t="shared" si="1"/>
        <v>-0.012263882846669051</v>
      </c>
      <c r="F18" s="4"/>
    </row>
    <row r="19" spans="1:6" ht="21" customHeight="1">
      <c r="A19" s="11" t="s">
        <v>18</v>
      </c>
      <c r="B19" s="15">
        <v>2955680</v>
      </c>
      <c r="C19" s="15">
        <v>3215444</v>
      </c>
      <c r="D19" s="15">
        <f t="shared" si="0"/>
        <v>259764</v>
      </c>
      <c r="E19" s="16">
        <f t="shared" si="1"/>
        <v>0.0878863747090348</v>
      </c>
      <c r="F19" s="4"/>
    </row>
    <row r="20" spans="1:6" ht="15.75">
      <c r="A20" s="11" t="s">
        <v>19</v>
      </c>
      <c r="B20" s="15">
        <v>42102288</v>
      </c>
      <c r="C20" s="15">
        <v>37558049</v>
      </c>
      <c r="D20" s="15">
        <f t="shared" si="0"/>
        <v>-4544239</v>
      </c>
      <c r="E20" s="16">
        <f t="shared" si="1"/>
        <v>-0.10793330281717706</v>
      </c>
      <c r="F20" s="4"/>
    </row>
    <row r="21" spans="1:6" ht="15.75">
      <c r="A21" s="11" t="s">
        <v>20</v>
      </c>
      <c r="B21" s="15">
        <v>20753840</v>
      </c>
      <c r="C21" s="15">
        <v>18513809</v>
      </c>
      <c r="D21" s="15">
        <f t="shared" si="0"/>
        <v>-2240031</v>
      </c>
      <c r="E21" s="16">
        <f t="shared" si="1"/>
        <v>-0.10793332703730972</v>
      </c>
      <c r="F21" s="4"/>
    </row>
    <row r="22" spans="1:6" ht="15.75">
      <c r="A22" s="11" t="s">
        <v>21</v>
      </c>
      <c r="B22" s="15">
        <v>3945717</v>
      </c>
      <c r="C22" s="15">
        <v>3519843</v>
      </c>
      <c r="D22" s="15">
        <f t="shared" si="0"/>
        <v>-425874</v>
      </c>
      <c r="E22" s="16">
        <f t="shared" si="1"/>
        <v>-0.10793323494817292</v>
      </c>
      <c r="F22" s="4"/>
    </row>
    <row r="23" spans="1:6" ht="21" customHeight="1">
      <c r="A23" s="11" t="s">
        <v>22</v>
      </c>
      <c r="B23" s="15">
        <v>3759244</v>
      </c>
      <c r="C23" s="15">
        <v>3353496</v>
      </c>
      <c r="D23" s="15">
        <f t="shared" si="0"/>
        <v>-405748</v>
      </c>
      <c r="E23" s="16">
        <f t="shared" si="1"/>
        <v>-0.10793340363115562</v>
      </c>
      <c r="F23" s="4"/>
    </row>
    <row r="24" spans="1:6" ht="15.75">
      <c r="A24" s="11" t="s">
        <v>23</v>
      </c>
      <c r="B24" s="15">
        <v>46051436</v>
      </c>
      <c r="C24" s="15">
        <v>45982865</v>
      </c>
      <c r="D24" s="15">
        <f t="shared" si="0"/>
        <v>-68571</v>
      </c>
      <c r="E24" s="16">
        <f t="shared" si="1"/>
        <v>-0.0014890089420881469</v>
      </c>
      <c r="F24" s="4"/>
    </row>
    <row r="25" spans="1:6" ht="15.75">
      <c r="A25" s="11" t="s">
        <v>24</v>
      </c>
      <c r="B25" s="15">
        <v>16271301</v>
      </c>
      <c r="C25" s="15">
        <v>17672429</v>
      </c>
      <c r="D25" s="15">
        <f t="shared" si="0"/>
        <v>1401128</v>
      </c>
      <c r="E25" s="16">
        <f t="shared" si="1"/>
        <v>0.08611038539573448</v>
      </c>
      <c r="F25" s="4"/>
    </row>
    <row r="26" spans="1:6" ht="15.75">
      <c r="A26" s="11" t="s">
        <v>25</v>
      </c>
      <c r="B26" s="15">
        <v>4930250</v>
      </c>
      <c r="C26" s="15">
        <v>5990676</v>
      </c>
      <c r="D26" s="15">
        <f t="shared" si="0"/>
        <v>1060426</v>
      </c>
      <c r="E26" s="16">
        <f t="shared" si="1"/>
        <v>0.21508564474418132</v>
      </c>
      <c r="F26" s="4"/>
    </row>
    <row r="27" spans="1:6" ht="21" customHeight="1">
      <c r="A27" s="11" t="s">
        <v>26</v>
      </c>
      <c r="B27" s="15">
        <v>7204640</v>
      </c>
      <c r="C27" s="15">
        <v>7304197</v>
      </c>
      <c r="D27" s="15">
        <f t="shared" si="0"/>
        <v>99557</v>
      </c>
      <c r="E27" s="16">
        <f t="shared" si="1"/>
        <v>0.013818455883985876</v>
      </c>
      <c r="F27" s="4"/>
    </row>
    <row r="28" spans="1:6" ht="15.75">
      <c r="A28" s="11" t="s">
        <v>27</v>
      </c>
      <c r="B28" s="15">
        <v>14269410</v>
      </c>
      <c r="C28" s="15">
        <v>13578712</v>
      </c>
      <c r="D28" s="15">
        <f t="shared" si="0"/>
        <v>-690698</v>
      </c>
      <c r="E28" s="16">
        <f t="shared" si="1"/>
        <v>-0.04840410360344261</v>
      </c>
      <c r="F28" s="4"/>
    </row>
    <row r="29" spans="1:6" ht="15.75">
      <c r="A29" s="11" t="s">
        <v>28</v>
      </c>
      <c r="B29" s="15">
        <v>19652395</v>
      </c>
      <c r="C29" s="15">
        <v>17531247</v>
      </c>
      <c r="D29" s="15">
        <f t="shared" si="0"/>
        <v>-2121148</v>
      </c>
      <c r="E29" s="16">
        <f t="shared" si="1"/>
        <v>-0.10793330787418022</v>
      </c>
      <c r="F29" s="4"/>
    </row>
    <row r="30" spans="1:6" ht="15.75">
      <c r="A30" s="11" t="s">
        <v>29</v>
      </c>
      <c r="B30" s="15">
        <v>2959879</v>
      </c>
      <c r="C30" s="15">
        <v>3328023</v>
      </c>
      <c r="D30" s="15">
        <f t="shared" si="0"/>
        <v>368144</v>
      </c>
      <c r="E30" s="16">
        <f t="shared" si="1"/>
        <v>0.12437805734626314</v>
      </c>
      <c r="F30" s="4"/>
    </row>
    <row r="31" spans="1:6" ht="21" customHeight="1">
      <c r="A31" s="11" t="s">
        <v>30</v>
      </c>
      <c r="B31" s="15">
        <v>10504944</v>
      </c>
      <c r="C31" s="15">
        <v>10195862</v>
      </c>
      <c r="D31" s="15">
        <f t="shared" si="0"/>
        <v>-309082</v>
      </c>
      <c r="E31" s="16">
        <f t="shared" si="1"/>
        <v>-0.029422527145313675</v>
      </c>
      <c r="F31" s="4"/>
    </row>
    <row r="32" spans="1:6" ht="15.75">
      <c r="A32" s="11" t="s">
        <v>31</v>
      </c>
      <c r="B32" s="15">
        <v>16527910</v>
      </c>
      <c r="C32" s="15">
        <v>18460028</v>
      </c>
      <c r="D32" s="15">
        <f t="shared" si="0"/>
        <v>1932118</v>
      </c>
      <c r="E32" s="16">
        <f t="shared" si="1"/>
        <v>0.11690032194028162</v>
      </c>
      <c r="F32" s="4"/>
    </row>
    <row r="33" spans="1:6" ht="15.75">
      <c r="A33" s="11" t="s">
        <v>32</v>
      </c>
      <c r="B33" s="15">
        <v>36605909</v>
      </c>
      <c r="C33" s="15">
        <v>41637699</v>
      </c>
      <c r="D33" s="15">
        <f t="shared" si="0"/>
        <v>5031790</v>
      </c>
      <c r="E33" s="16">
        <f t="shared" si="1"/>
        <v>0.13745840869571085</v>
      </c>
      <c r="F33" s="4"/>
    </row>
    <row r="34" spans="1:6" ht="15.75">
      <c r="A34" s="11" t="s">
        <v>33</v>
      </c>
      <c r="B34" s="15">
        <v>9540062</v>
      </c>
      <c r="C34" s="15">
        <v>11133956</v>
      </c>
      <c r="D34" s="15">
        <f t="shared" si="0"/>
        <v>1593894</v>
      </c>
      <c r="E34" s="16">
        <f t="shared" si="1"/>
        <v>0.16707375696300505</v>
      </c>
      <c r="F34" s="4"/>
    </row>
    <row r="35" spans="1:6" ht="21" customHeight="1">
      <c r="A35" s="11" t="s">
        <v>34</v>
      </c>
      <c r="B35" s="15">
        <v>12349400</v>
      </c>
      <c r="C35" s="15">
        <v>11016488</v>
      </c>
      <c r="D35" s="15">
        <f t="shared" si="0"/>
        <v>-1332912</v>
      </c>
      <c r="E35" s="16">
        <f t="shared" si="1"/>
        <v>-0.10793334089105544</v>
      </c>
      <c r="F35" s="4"/>
    </row>
    <row r="36" spans="1:6" ht="15.75">
      <c r="A36" s="11" t="s">
        <v>35</v>
      </c>
      <c r="B36" s="15">
        <v>16241262</v>
      </c>
      <c r="C36" s="15">
        <v>16705651</v>
      </c>
      <c r="D36" s="15">
        <f t="shared" si="0"/>
        <v>464389</v>
      </c>
      <c r="E36" s="16">
        <f t="shared" si="1"/>
        <v>0.028593159817260506</v>
      </c>
      <c r="F36" s="4"/>
    </row>
    <row r="37" spans="1:6" ht="15.75">
      <c r="A37" s="11" t="s">
        <v>36</v>
      </c>
      <c r="B37" s="15">
        <v>2880952</v>
      </c>
      <c r="C37" s="15">
        <v>2664856</v>
      </c>
      <c r="D37" s="15">
        <f t="shared" si="0"/>
        <v>-216096</v>
      </c>
      <c r="E37" s="16">
        <f t="shared" si="1"/>
        <v>-0.07500853884410431</v>
      </c>
      <c r="F37" s="4"/>
    </row>
    <row r="38" spans="1:6" ht="15.75">
      <c r="A38" s="11" t="s">
        <v>37</v>
      </c>
      <c r="B38" s="15">
        <v>2765459</v>
      </c>
      <c r="C38" s="15">
        <v>2836319</v>
      </c>
      <c r="D38" s="15">
        <f t="shared" si="0"/>
        <v>70860</v>
      </c>
      <c r="E38" s="16">
        <f t="shared" si="1"/>
        <v>0.025623232888283644</v>
      </c>
      <c r="F38" s="4"/>
    </row>
    <row r="39" spans="1:6" ht="21" customHeight="1">
      <c r="A39" s="11" t="s">
        <v>38</v>
      </c>
      <c r="B39" s="15">
        <v>5146670</v>
      </c>
      <c r="C39" s="15">
        <v>4591173</v>
      </c>
      <c r="D39" s="15">
        <f t="shared" si="0"/>
        <v>-555497</v>
      </c>
      <c r="E39" s="16">
        <f t="shared" si="1"/>
        <v>-0.10793328501730245</v>
      </c>
      <c r="F39" s="4"/>
    </row>
    <row r="40" spans="1:6" ht="15.75">
      <c r="A40" s="11" t="s">
        <v>39</v>
      </c>
      <c r="B40" s="15">
        <v>2452649</v>
      </c>
      <c r="C40" s="15">
        <v>2422570</v>
      </c>
      <c r="D40" s="15">
        <f t="shared" si="0"/>
        <v>-30079</v>
      </c>
      <c r="E40" s="16">
        <f t="shared" si="1"/>
        <v>-0.012263882846669051</v>
      </c>
      <c r="F40" s="4"/>
    </row>
    <row r="41" spans="1:6" ht="15.75">
      <c r="A41" s="11" t="s">
        <v>40</v>
      </c>
      <c r="B41" s="15">
        <v>25271181</v>
      </c>
      <c r="C41" s="15">
        <v>23078093</v>
      </c>
      <c r="D41" s="15">
        <f t="shared" si="0"/>
        <v>-2193088</v>
      </c>
      <c r="E41" s="16">
        <f t="shared" si="1"/>
        <v>-0.08678217294237257</v>
      </c>
      <c r="F41" s="4"/>
    </row>
    <row r="42" spans="1:6" ht="15.75">
      <c r="A42" s="11" t="s">
        <v>41</v>
      </c>
      <c r="B42" s="15">
        <v>7414626</v>
      </c>
      <c r="C42" s="15">
        <v>7067190</v>
      </c>
      <c r="D42" s="15">
        <f t="shared" si="0"/>
        <v>-347436</v>
      </c>
      <c r="E42" s="16">
        <f t="shared" si="1"/>
        <v>-0.046858196219202425</v>
      </c>
      <c r="F42" s="4"/>
    </row>
    <row r="43" spans="1:6" ht="21" customHeight="1">
      <c r="A43" s="11" t="s">
        <v>42</v>
      </c>
      <c r="B43" s="15">
        <v>69091107</v>
      </c>
      <c r="C43" s="15">
        <v>71302645</v>
      </c>
      <c r="D43" s="15">
        <f aca="true" t="shared" si="2" ref="D43:D62">C43-B43</f>
        <v>2211538</v>
      </c>
      <c r="E43" s="16">
        <f aca="true" t="shared" si="3" ref="E43:E72">D43/B43</f>
        <v>0.032009010942609446</v>
      </c>
      <c r="F43" s="4"/>
    </row>
    <row r="44" spans="1:6" ht="15.75">
      <c r="A44" s="11" t="s">
        <v>43</v>
      </c>
      <c r="B44" s="15">
        <v>29968970</v>
      </c>
      <c r="C44" s="15">
        <v>27908443</v>
      </c>
      <c r="D44" s="15">
        <f t="shared" si="2"/>
        <v>-2060527</v>
      </c>
      <c r="E44" s="16">
        <f t="shared" si="3"/>
        <v>-0.06875534928294165</v>
      </c>
      <c r="F44" s="4"/>
    </row>
    <row r="45" spans="1:6" ht="15.75">
      <c r="A45" s="11" t="s">
        <v>44</v>
      </c>
      <c r="B45" s="15">
        <v>2452649</v>
      </c>
      <c r="C45" s="15">
        <v>2422570</v>
      </c>
      <c r="D45" s="15">
        <f t="shared" si="2"/>
        <v>-30079</v>
      </c>
      <c r="E45" s="16">
        <f t="shared" si="3"/>
        <v>-0.012263882846669051</v>
      </c>
      <c r="F45" s="4"/>
    </row>
    <row r="46" spans="1:6" ht="15.75">
      <c r="A46" s="11" t="s">
        <v>45</v>
      </c>
      <c r="B46" s="15">
        <v>38602812</v>
      </c>
      <c r="C46" s="15">
        <v>40189369</v>
      </c>
      <c r="D46" s="15">
        <f t="shared" si="2"/>
        <v>1586557</v>
      </c>
      <c r="E46" s="16">
        <f t="shared" si="3"/>
        <v>0.041099518864066174</v>
      </c>
      <c r="F46" s="4"/>
    </row>
    <row r="47" spans="1:6" ht="21" customHeight="1">
      <c r="A47" s="11" t="s">
        <v>46</v>
      </c>
      <c r="B47" s="15">
        <v>9267999</v>
      </c>
      <c r="C47" s="15">
        <v>10493069</v>
      </c>
      <c r="D47" s="15">
        <f t="shared" si="2"/>
        <v>1225070</v>
      </c>
      <c r="E47" s="16">
        <f t="shared" si="3"/>
        <v>0.1321827937184715</v>
      </c>
      <c r="F47" s="4"/>
    </row>
    <row r="48" spans="1:6" ht="15.75">
      <c r="A48" s="11" t="s">
        <v>47</v>
      </c>
      <c r="B48" s="15">
        <v>16672248</v>
      </c>
      <c r="C48" s="15">
        <v>17262892</v>
      </c>
      <c r="D48" s="15">
        <f t="shared" si="2"/>
        <v>590644</v>
      </c>
      <c r="E48" s="16">
        <f t="shared" si="3"/>
        <v>0.035426776281158964</v>
      </c>
      <c r="F48" s="4"/>
    </row>
    <row r="49" spans="1:6" ht="15.75">
      <c r="A49" s="11" t="s">
        <v>48</v>
      </c>
      <c r="B49" s="15">
        <v>39850805</v>
      </c>
      <c r="C49" s="15">
        <v>36474957</v>
      </c>
      <c r="D49" s="15">
        <f t="shared" si="2"/>
        <v>-3375848</v>
      </c>
      <c r="E49" s="16">
        <f t="shared" si="3"/>
        <v>-0.08471216578937364</v>
      </c>
      <c r="F49" s="4"/>
    </row>
    <row r="50" spans="1:6" ht="15.75">
      <c r="A50" s="11" t="s">
        <v>49</v>
      </c>
      <c r="B50" s="15">
        <v>39354999</v>
      </c>
      <c r="C50" s="15">
        <v>35107284</v>
      </c>
      <c r="D50" s="15">
        <f t="shared" si="2"/>
        <v>-4247715</v>
      </c>
      <c r="E50" s="16">
        <f t="shared" si="3"/>
        <v>-0.10793330219624704</v>
      </c>
      <c r="F50" s="4"/>
    </row>
    <row r="51" spans="1:6" ht="21" customHeight="1">
      <c r="A51" s="11" t="s">
        <v>50</v>
      </c>
      <c r="B51" s="15">
        <v>3146239</v>
      </c>
      <c r="C51" s="15">
        <v>3192769</v>
      </c>
      <c r="D51" s="15">
        <f t="shared" si="2"/>
        <v>46530</v>
      </c>
      <c r="E51" s="16">
        <f t="shared" si="3"/>
        <v>0.014789086270941273</v>
      </c>
      <c r="F51" s="4"/>
    </row>
    <row r="52" spans="1:6" ht="15.75">
      <c r="A52" s="11" t="s">
        <v>51</v>
      </c>
      <c r="B52" s="15">
        <v>14156036</v>
      </c>
      <c r="C52" s="15">
        <v>16480188</v>
      </c>
      <c r="D52" s="15">
        <f t="shared" si="2"/>
        <v>2324152</v>
      </c>
      <c r="E52" s="16">
        <f t="shared" si="3"/>
        <v>0.16418098964992742</v>
      </c>
      <c r="F52" s="4"/>
    </row>
    <row r="53" spans="1:6" ht="15.75">
      <c r="A53" s="11" t="s">
        <v>52</v>
      </c>
      <c r="B53" s="15">
        <v>2452649</v>
      </c>
      <c r="C53" s="15">
        <v>2422570</v>
      </c>
      <c r="D53" s="15">
        <f t="shared" si="2"/>
        <v>-30079</v>
      </c>
      <c r="E53" s="16">
        <f t="shared" si="3"/>
        <v>-0.012263882846669051</v>
      </c>
      <c r="F53" s="4"/>
    </row>
    <row r="54" spans="1:6" ht="15.75">
      <c r="A54" s="11" t="s">
        <v>53</v>
      </c>
      <c r="B54" s="15">
        <v>16510312</v>
      </c>
      <c r="C54" s="15">
        <v>17924008</v>
      </c>
      <c r="D54" s="15">
        <f t="shared" si="2"/>
        <v>1413696</v>
      </c>
      <c r="E54" s="16">
        <f t="shared" si="3"/>
        <v>0.08562503240399091</v>
      </c>
      <c r="F54" s="4"/>
    </row>
    <row r="55" spans="1:6" ht="21" customHeight="1">
      <c r="A55" s="11" t="s">
        <v>54</v>
      </c>
      <c r="B55" s="15">
        <v>84072503</v>
      </c>
      <c r="C55" s="15">
        <v>83761726</v>
      </c>
      <c r="D55" s="15">
        <f t="shared" si="2"/>
        <v>-310777</v>
      </c>
      <c r="E55" s="16">
        <f t="shared" si="3"/>
        <v>-0.003696535596186544</v>
      </c>
      <c r="F55" s="4"/>
    </row>
    <row r="56" spans="1:6" ht="15.75">
      <c r="A56" s="11" t="s">
        <v>55</v>
      </c>
      <c r="B56" s="15">
        <v>5672923</v>
      </c>
      <c r="C56" s="15">
        <v>5833065</v>
      </c>
      <c r="D56" s="15">
        <f t="shared" si="2"/>
        <v>160142</v>
      </c>
      <c r="E56" s="16">
        <f t="shared" si="3"/>
        <v>0.02822918625900616</v>
      </c>
      <c r="F56" s="4"/>
    </row>
    <row r="57" spans="1:6" ht="15.75">
      <c r="A57" s="11" t="s">
        <v>56</v>
      </c>
      <c r="B57" s="15">
        <v>2452649</v>
      </c>
      <c r="C57" s="15">
        <v>2422570</v>
      </c>
      <c r="D57" s="15">
        <f t="shared" si="2"/>
        <v>-30079</v>
      </c>
      <c r="E57" s="16">
        <f t="shared" si="3"/>
        <v>-0.012263882846669051</v>
      </c>
      <c r="F57" s="4"/>
    </row>
    <row r="58" spans="1:6" ht="15.75">
      <c r="A58" s="11" t="s">
        <v>57</v>
      </c>
      <c r="B58" s="15">
        <v>13081864</v>
      </c>
      <c r="C58" s="15">
        <v>12992888</v>
      </c>
      <c r="D58" s="15">
        <f t="shared" si="2"/>
        <v>-88976</v>
      </c>
      <c r="E58" s="16">
        <f t="shared" si="3"/>
        <v>-0.00680147722067742</v>
      </c>
      <c r="F58" s="4"/>
    </row>
    <row r="59" spans="1:6" ht="21" customHeight="1">
      <c r="A59" s="11" t="s">
        <v>58</v>
      </c>
      <c r="B59" s="15">
        <v>26080073</v>
      </c>
      <c r="C59" s="15">
        <v>25342091</v>
      </c>
      <c r="D59" s="15">
        <f t="shared" si="2"/>
        <v>-737982</v>
      </c>
      <c r="E59" s="16">
        <f t="shared" si="3"/>
        <v>-0.028296776623286293</v>
      </c>
      <c r="F59" s="4"/>
    </row>
    <row r="60" spans="1:6" ht="15.75">
      <c r="A60" s="11" t="s">
        <v>59</v>
      </c>
      <c r="B60" s="15">
        <v>7579333</v>
      </c>
      <c r="C60" s="15">
        <v>6761270</v>
      </c>
      <c r="D60" s="15">
        <f t="shared" si="2"/>
        <v>-818063</v>
      </c>
      <c r="E60" s="16">
        <f t="shared" si="3"/>
        <v>-0.10793337619550428</v>
      </c>
      <c r="F60" s="4"/>
    </row>
    <row r="61" spans="1:6" ht="15.75">
      <c r="A61" s="11" t="s">
        <v>60</v>
      </c>
      <c r="B61" s="15">
        <v>15148228</v>
      </c>
      <c r="C61" s="15">
        <v>14040325</v>
      </c>
      <c r="D61" s="15">
        <f t="shared" si="2"/>
        <v>-1107903</v>
      </c>
      <c r="E61" s="16">
        <f t="shared" si="3"/>
        <v>-0.07313746531937597</v>
      </c>
      <c r="F61" s="4"/>
    </row>
    <row r="62" spans="1:6" ht="15.75">
      <c r="A62" s="11" t="s">
        <v>61</v>
      </c>
      <c r="B62" s="15">
        <v>2452649</v>
      </c>
      <c r="C62" s="15">
        <v>2422570</v>
      </c>
      <c r="D62" s="15">
        <f t="shared" si="2"/>
        <v>-30079</v>
      </c>
      <c r="E62" s="16">
        <f t="shared" si="3"/>
        <v>-0.012263882846669051</v>
      </c>
      <c r="F62" s="4"/>
    </row>
    <row r="63" spans="1:6" ht="21" customHeight="1">
      <c r="A63" s="11" t="s">
        <v>62</v>
      </c>
      <c r="B63" s="17">
        <f>SUM(B11:B62)</f>
        <v>977645768</v>
      </c>
      <c r="C63" s="17">
        <f>SUM(C11:C62)</f>
        <v>969028023</v>
      </c>
      <c r="D63" s="17">
        <f>SUM(D11:D62)</f>
        <v>-8617745</v>
      </c>
      <c r="E63" s="13">
        <f t="shared" si="3"/>
        <v>-0.008814792926102044</v>
      </c>
      <c r="F63" s="4"/>
    </row>
    <row r="64" spans="1:6" ht="21" customHeight="1">
      <c r="A64" s="11" t="s">
        <v>63</v>
      </c>
      <c r="B64" s="15">
        <v>79079</v>
      </c>
      <c r="C64" s="15">
        <v>139173</v>
      </c>
      <c r="D64" s="15">
        <f aca="true" t="shared" si="4" ref="D64:D70">C64-B64</f>
        <v>60094</v>
      </c>
      <c r="E64" s="16">
        <f t="shared" si="3"/>
        <v>0.7599236206831144</v>
      </c>
      <c r="F64" s="4"/>
    </row>
    <row r="65" spans="1:6" ht="15.75">
      <c r="A65" s="11" t="s">
        <v>64</v>
      </c>
      <c r="B65" s="15">
        <v>772960</v>
      </c>
      <c r="C65" s="15">
        <v>1132830</v>
      </c>
      <c r="D65" s="15">
        <f t="shared" si="4"/>
        <v>359870</v>
      </c>
      <c r="E65" s="16">
        <f t="shared" si="3"/>
        <v>0.46557389774373836</v>
      </c>
      <c r="F65" s="4"/>
    </row>
    <row r="66" spans="1:6" ht="15.75">
      <c r="A66" s="11" t="s">
        <v>65</v>
      </c>
      <c r="B66" s="15">
        <v>258753</v>
      </c>
      <c r="C66" s="15">
        <v>0</v>
      </c>
      <c r="D66" s="15">
        <f t="shared" si="4"/>
        <v>-258753</v>
      </c>
      <c r="E66" s="16">
        <f t="shared" si="3"/>
        <v>-1</v>
      </c>
      <c r="F66" s="4"/>
    </row>
    <row r="67" spans="1:6" ht="15.75">
      <c r="A67" s="11" t="s">
        <v>66</v>
      </c>
      <c r="B67" s="15">
        <v>557876</v>
      </c>
      <c r="C67" s="15">
        <v>0</v>
      </c>
      <c r="D67" s="15">
        <f t="shared" si="4"/>
        <v>-557876</v>
      </c>
      <c r="E67" s="16">
        <f t="shared" si="3"/>
        <v>-1</v>
      </c>
      <c r="F67" s="4"/>
    </row>
    <row r="68" spans="1:6" ht="15.75">
      <c r="A68" s="11" t="s">
        <v>67</v>
      </c>
      <c r="B68" s="15">
        <v>179749</v>
      </c>
      <c r="C68" s="15">
        <v>344804</v>
      </c>
      <c r="D68" s="15">
        <f t="shared" si="4"/>
        <v>165055</v>
      </c>
      <c r="E68" s="16">
        <f t="shared" si="3"/>
        <v>0.9182526745628626</v>
      </c>
      <c r="F68" s="4"/>
    </row>
    <row r="69" spans="1:6" ht="15.75">
      <c r="A69" s="11" t="s">
        <v>68</v>
      </c>
      <c r="B69" s="15">
        <v>75000</v>
      </c>
      <c r="C69" s="15">
        <v>99602</v>
      </c>
      <c r="D69" s="15">
        <f t="shared" si="4"/>
        <v>24602</v>
      </c>
      <c r="E69" s="16">
        <f t="shared" si="3"/>
        <v>0.3280266666666667</v>
      </c>
      <c r="F69" s="4"/>
    </row>
    <row r="70" spans="1:6" ht="15.75">
      <c r="A70" s="11" t="s">
        <v>69</v>
      </c>
      <c r="B70" s="15">
        <v>564231</v>
      </c>
      <c r="C70" s="15">
        <v>749311</v>
      </c>
      <c r="D70" s="15">
        <f t="shared" si="4"/>
        <v>185080</v>
      </c>
      <c r="E70" s="16">
        <f t="shared" si="3"/>
        <v>0.32802167906407126</v>
      </c>
      <c r="F70" s="4"/>
    </row>
    <row r="71" spans="1:6" ht="21" customHeight="1">
      <c r="A71" s="11" t="s">
        <v>70</v>
      </c>
      <c r="B71" s="17">
        <f>SUM(B64:B70)</f>
        <v>2487648</v>
      </c>
      <c r="C71" s="17">
        <f>SUM(C64:C70)</f>
        <v>2465720</v>
      </c>
      <c r="D71" s="17">
        <f>SUM(D64:D70)</f>
        <v>-21928</v>
      </c>
      <c r="E71" s="18">
        <f t="shared" si="3"/>
        <v>-0.00881475192631755</v>
      </c>
      <c r="F71" s="4"/>
    </row>
    <row r="72" spans="1:6" ht="21" customHeight="1">
      <c r="A72" s="8" t="s">
        <v>71</v>
      </c>
      <c r="B72" s="19">
        <v>14925890</v>
      </c>
      <c r="C72" s="19">
        <v>14794321</v>
      </c>
      <c r="D72" s="19">
        <f>C72-B72</f>
        <v>-131569</v>
      </c>
      <c r="E72" s="20">
        <f t="shared" si="3"/>
        <v>-0.008814817742861565</v>
      </c>
      <c r="F72" s="4"/>
    </row>
  </sheetData>
  <printOptions horizontalCentered="1"/>
  <pageMargins left="0.55" right="0.3" top="0.3" bottom="0.5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dcterms:created xsi:type="dcterms:W3CDTF">2005-03-23T19:42:36Z</dcterms:created>
  <dcterms:modified xsi:type="dcterms:W3CDTF">2005-03-24T18:51:41Z</dcterms:modified>
  <cp:category/>
  <cp:version/>
  <cp:contentType/>
  <cp:contentStatus/>
</cp:coreProperties>
</file>