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20" windowWidth="1165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<sst xmlns="http://schemas.openxmlformats.org/spreadsheetml/2006/main" count="88" uniqueCount="65">
  <si>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</si>
  <si>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</si>
  <si>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</si>
  <si>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</si>
  <si>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</si>
  <si>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</si>
  <si>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</si>
  <si>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</si>
  <si>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</si>
  <si>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Domestic Trunk</t>
  </si>
  <si>
    <t>American</t>
  </si>
  <si>
    <t>Braniff</t>
  </si>
  <si>
    <t>Continental</t>
  </si>
  <si>
    <t>Delta</t>
  </si>
  <si>
    <t>Eastern</t>
  </si>
  <si>
    <t>National</t>
  </si>
  <si>
    <t>Northwest</t>
  </si>
  <si>
    <t>TWA</t>
  </si>
  <si>
    <t>United</t>
  </si>
  <si>
    <t>Western</t>
  </si>
  <si>
    <t xml:space="preserve"> </t>
  </si>
  <si>
    <t>Total Local Service</t>
  </si>
  <si>
    <t>Allegheny</t>
  </si>
  <si>
    <t>Frontier</t>
  </si>
  <si>
    <t>Hughes d/b/a Air West</t>
  </si>
  <si>
    <t>North Central</t>
  </si>
  <si>
    <t>Ozark</t>
  </si>
  <si>
    <t>Piedmont</t>
  </si>
  <si>
    <t>Southern</t>
  </si>
  <si>
    <t>Texas International</t>
  </si>
  <si>
    <t>Total Helicopter</t>
  </si>
  <si>
    <t>Chicago</t>
  </si>
  <si>
    <t>New York</t>
  </si>
  <si>
    <t>Total Intra-Alaska</t>
  </si>
  <si>
    <t>Alaska</t>
  </si>
  <si>
    <t>Reeve</t>
  </si>
  <si>
    <t>Kodiak-Western Alaska</t>
  </si>
  <si>
    <t>Wien Consolidated</t>
  </si>
  <si>
    <t>Total Intra-Hawaii</t>
  </si>
  <si>
    <t>Aloha</t>
  </si>
  <si>
    <t>Hawaii</t>
  </si>
  <si>
    <t>Total Other Carriers</t>
  </si>
  <si>
    <t>Aspen</t>
  </si>
  <si>
    <t>Wright</t>
  </si>
  <si>
    <t>Total All-Cargo (domestic)</t>
  </si>
  <si>
    <t>Airlift</t>
  </si>
  <si>
    <t>Flying Tiger</t>
  </si>
  <si>
    <t>Total International</t>
  </si>
  <si>
    <t xml:space="preserve">American </t>
  </si>
  <si>
    <t>Pan American Total</t>
  </si>
  <si>
    <t xml:space="preserve">Western </t>
  </si>
  <si>
    <t>Total International All-Cargo</t>
  </si>
  <si>
    <t>Seaboard</t>
  </si>
  <si>
    <t>Total Supplement</t>
  </si>
  <si>
    <t>Capital</t>
  </si>
  <si>
    <t>Johnson</t>
  </si>
  <si>
    <t>McColluch</t>
  </si>
  <si>
    <t>Modern</t>
  </si>
  <si>
    <t>Overseas</t>
  </si>
  <si>
    <t>Saturn</t>
  </si>
  <si>
    <t>Trans International</t>
  </si>
  <si>
    <t>World</t>
  </si>
  <si>
    <t>Total - Total Supplement</t>
  </si>
  <si>
    <t>Industry Total</t>
  </si>
  <si>
    <t xml:space="preserve">San Francisco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</si>
</sst>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3" fontId="3" fillId="0" borderId="36" xfId="0" applyNumberFormat="1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48">
      <selection activeCell="E4" sqref="E4:E79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55" t="s">
        <v>0</v>
      </c>
      <c r="B1" s="55"/>
      <c r="C1" s="55"/>
      <c r="D1" s="55"/>
      <c r="E1" s="55"/>
    </row>
    <row r="2" spans="1:5" ht="12.75">
      <c r="A2" s="55" t="s">
        <v>1</v>
      </c>
      <c r="B2" s="55"/>
      <c r="C2" s="55"/>
      <c r="D2" s="55"/>
      <c r="E2" s="55"/>
    </row>
    <row r="3" spans="1:5" ht="12.75">
      <c r="A3" s="56" t="s">
        <v>2</v>
      </c>
      <c r="B3" s="56"/>
      <c r="C3" s="56"/>
      <c r="D3" s="56"/>
      <c r="E3" s="56"/>
    </row>
    <row r="4" spans="1:4" ht="13.5" thickBot="1">
      <c r="A4" s="41"/>
      <c r="B4" s="60">
        <v>1974</v>
      </c>
      <c r="C4" s="60"/>
      <c r="D4" s="41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4" ht="14.25" thickBot="1" thickTop="1">
      <c r="A7" s="57" t="s">
        <v>9</v>
      </c>
      <c r="B7" s="58"/>
      <c r="C7" s="5"/>
      <c r="D7" s="5"/>
    </row>
    <row r="8" spans="1:4" ht="13.5" thickTop="1">
      <c r="A8" s="6" t="s">
        <v>10</v>
      </c>
      <c r="B8" s="7">
        <v>35244</v>
      </c>
      <c r="C8" s="7"/>
      <c r="D8" s="7">
        <f>SUM(B8:C8)</f>
        <v>35244</v>
      </c>
    </row>
    <row r="9" spans="1:4" ht="12.75">
      <c r="A9" s="6" t="s">
        <v>11</v>
      </c>
      <c r="B9" s="7">
        <v>9308</v>
      </c>
      <c r="C9" s="7"/>
      <c r="D9" s="7">
        <f>SUM(B9:C9)</f>
        <v>9308</v>
      </c>
    </row>
    <row r="10" spans="1:4" ht="12.75">
      <c r="A10" s="6" t="s">
        <v>12</v>
      </c>
      <c r="B10" s="7">
        <v>9119</v>
      </c>
      <c r="C10" s="7"/>
      <c r="D10" s="7">
        <f aca="true" t="shared" si="0" ref="D10:D17">SUM(B10:C10)</f>
        <v>9119</v>
      </c>
    </row>
    <row r="11" spans="1:4" ht="12.75">
      <c r="A11" s="6" t="s">
        <v>13</v>
      </c>
      <c r="B11" s="7">
        <v>28822</v>
      </c>
      <c r="C11" s="7"/>
      <c r="D11" s="7">
        <f t="shared" si="0"/>
        <v>28822</v>
      </c>
    </row>
    <row r="12" spans="1:4" ht="12.75">
      <c r="A12" s="6" t="s">
        <v>14</v>
      </c>
      <c r="B12" s="7">
        <v>32536</v>
      </c>
      <c r="C12" s="7"/>
      <c r="D12" s="7">
        <f t="shared" si="0"/>
        <v>32536</v>
      </c>
    </row>
    <row r="13" spans="1:4" ht="12.75">
      <c r="A13" s="6" t="s">
        <v>15</v>
      </c>
      <c r="B13" s="7">
        <v>7950</v>
      </c>
      <c r="C13" s="7"/>
      <c r="D13" s="7">
        <f t="shared" si="0"/>
        <v>7950</v>
      </c>
    </row>
    <row r="14" spans="1:4" ht="12.75">
      <c r="A14" s="6" t="s">
        <v>16</v>
      </c>
      <c r="B14" s="7">
        <v>10585</v>
      </c>
      <c r="C14" s="7"/>
      <c r="D14" s="7">
        <f t="shared" si="0"/>
        <v>10585</v>
      </c>
    </row>
    <row r="15" spans="1:4" ht="12.75">
      <c r="A15" s="6" t="s">
        <v>17</v>
      </c>
      <c r="B15" s="7">
        <v>32849</v>
      </c>
      <c r="C15" s="7"/>
      <c r="D15" s="7">
        <f t="shared" si="0"/>
        <v>32849</v>
      </c>
    </row>
    <row r="16" spans="1:4" ht="12.75">
      <c r="A16" s="6" t="s">
        <v>18</v>
      </c>
      <c r="B16" s="7">
        <v>50014</v>
      </c>
      <c r="C16" s="7"/>
      <c r="D16" s="7">
        <f t="shared" si="0"/>
        <v>50014</v>
      </c>
    </row>
    <row r="17" spans="1:4" ht="13.5" thickBot="1">
      <c r="A17" s="9" t="s">
        <v>19</v>
      </c>
      <c r="B17" s="10">
        <v>9454</v>
      </c>
      <c r="C17" s="10"/>
      <c r="D17" s="10">
        <f t="shared" si="0"/>
        <v>9454</v>
      </c>
    </row>
    <row r="18" spans="1:4" ht="14.25" thickBot="1" thickTop="1">
      <c r="A18" s="11" t="s">
        <v>9</v>
      </c>
      <c r="B18" s="12">
        <f>SUM(B8:B17)</f>
        <v>225881</v>
      </c>
      <c r="C18" s="12"/>
      <c r="D18" s="12">
        <f>SUM(B18:C18)</f>
        <v>225881</v>
      </c>
    </row>
    <row r="19" spans="1:4" ht="13.5" thickBot="1">
      <c r="A19" s="52" t="s">
        <v>21</v>
      </c>
      <c r="B19" s="59"/>
      <c r="C19" s="13"/>
      <c r="D19" s="14"/>
    </row>
    <row r="20" spans="1:4" ht="13.5" thickTop="1">
      <c r="A20" s="6" t="s">
        <v>22</v>
      </c>
      <c r="B20" s="7">
        <v>8129</v>
      </c>
      <c r="C20" s="8"/>
      <c r="D20" s="7">
        <f aca="true" t="shared" si="1" ref="D20:D27">SUM(B20:C20)</f>
        <v>8129</v>
      </c>
    </row>
    <row r="21" spans="1:4" ht="12.75">
      <c r="A21" s="6" t="s">
        <v>23</v>
      </c>
      <c r="B21" s="7">
        <v>3627</v>
      </c>
      <c r="C21" s="7"/>
      <c r="D21" s="7">
        <f t="shared" si="1"/>
        <v>3627</v>
      </c>
    </row>
    <row r="22" spans="1:4" ht="12.75">
      <c r="A22" s="6" t="s">
        <v>24</v>
      </c>
      <c r="B22" s="7">
        <v>3761</v>
      </c>
      <c r="C22" s="7"/>
      <c r="D22" s="7">
        <f t="shared" si="1"/>
        <v>3761</v>
      </c>
    </row>
    <row r="23" spans="1:4" ht="12.75">
      <c r="A23" s="6" t="s">
        <v>25</v>
      </c>
      <c r="B23" s="15">
        <v>3364</v>
      </c>
      <c r="C23" s="15"/>
      <c r="D23" s="7">
        <f t="shared" si="1"/>
        <v>3364</v>
      </c>
    </row>
    <row r="24" spans="1:4" ht="12.75">
      <c r="A24" s="6" t="s">
        <v>26</v>
      </c>
      <c r="B24" s="15">
        <v>2925</v>
      </c>
      <c r="C24" s="15"/>
      <c r="D24" s="7">
        <f t="shared" si="1"/>
        <v>2925</v>
      </c>
    </row>
    <row r="25" spans="1:4" ht="12.75">
      <c r="A25" s="6" t="s">
        <v>27</v>
      </c>
      <c r="B25" s="15">
        <v>3439</v>
      </c>
      <c r="C25" s="15"/>
      <c r="D25" s="7">
        <f t="shared" si="1"/>
        <v>3439</v>
      </c>
    </row>
    <row r="26" spans="1:4" ht="12.75">
      <c r="A26" s="6" t="s">
        <v>28</v>
      </c>
      <c r="B26" s="15">
        <v>2657</v>
      </c>
      <c r="C26" s="15"/>
      <c r="D26" s="7">
        <f t="shared" si="1"/>
        <v>2657</v>
      </c>
    </row>
    <row r="27" spans="1:4" ht="13.5" thickBot="1">
      <c r="A27" s="19" t="s">
        <v>29</v>
      </c>
      <c r="B27" s="16">
        <v>1388</v>
      </c>
      <c r="C27" s="16"/>
      <c r="D27" s="10">
        <f t="shared" si="1"/>
        <v>1388</v>
      </c>
    </row>
    <row r="28" spans="1:4" ht="14.25" thickBot="1" thickTop="1">
      <c r="A28" s="11" t="s">
        <v>21</v>
      </c>
      <c r="B28" s="12">
        <f>SUM(B20:B27)</f>
        <v>29290</v>
      </c>
      <c r="C28" s="12"/>
      <c r="D28" s="12">
        <f>SUM(B28:C28)</f>
        <v>29290</v>
      </c>
    </row>
    <row r="29" spans="1:4" ht="13.5" thickBot="1">
      <c r="A29" s="52" t="s">
        <v>30</v>
      </c>
      <c r="B29" s="53"/>
      <c r="C29" s="17"/>
      <c r="D29" s="17"/>
    </row>
    <row r="30" spans="1:4" ht="13.5" thickTop="1">
      <c r="A30" s="6" t="s">
        <v>31</v>
      </c>
      <c r="B30" s="8">
        <v>63</v>
      </c>
      <c r="C30" s="8"/>
      <c r="D30" s="7">
        <f>SUM(B30:C30)</f>
        <v>63</v>
      </c>
    </row>
    <row r="31" spans="1:4" ht="12.75">
      <c r="A31" s="6" t="s">
        <v>32</v>
      </c>
      <c r="B31" s="7">
        <v>187</v>
      </c>
      <c r="C31" s="7"/>
      <c r="D31" s="7">
        <f>SUM(B31:C31)</f>
        <v>187</v>
      </c>
    </row>
    <row r="32" spans="1:4" ht="13.5" thickBot="1">
      <c r="A32" s="19" t="s">
        <v>64</v>
      </c>
      <c r="B32" s="10">
        <v>150</v>
      </c>
      <c r="C32" s="10"/>
      <c r="D32" s="10">
        <f>SUM(B32:C32)</f>
        <v>150</v>
      </c>
    </row>
    <row r="33" spans="1:4" ht="14.25" thickBot="1" thickTop="1">
      <c r="A33" s="11" t="s">
        <v>30</v>
      </c>
      <c r="B33" s="12">
        <f>SUM(B30:B32)</f>
        <v>400</v>
      </c>
      <c r="C33" s="12"/>
      <c r="D33" s="12">
        <f>SUM(D30:D32)</f>
        <v>400</v>
      </c>
    </row>
    <row r="34" spans="1:4" ht="13.5" thickBot="1">
      <c r="A34" s="52" t="s">
        <v>33</v>
      </c>
      <c r="B34" s="53"/>
      <c r="C34" s="17"/>
      <c r="D34" s="17"/>
    </row>
    <row r="35" spans="1:4" ht="13.5" thickTop="1">
      <c r="A35" s="22" t="s">
        <v>34</v>
      </c>
      <c r="B35" s="23">
        <v>1187</v>
      </c>
      <c r="C35" s="24"/>
      <c r="D35" s="25">
        <f>SUM(B35:C35)</f>
        <v>1187</v>
      </c>
    </row>
    <row r="36" spans="1:4" ht="12.75">
      <c r="A36" s="6" t="s">
        <v>36</v>
      </c>
      <c r="B36" s="7">
        <v>178</v>
      </c>
      <c r="C36" s="18" t="s">
        <v>20</v>
      </c>
      <c r="D36" s="7">
        <f>SUM(B36:C36)</f>
        <v>178</v>
      </c>
    </row>
    <row r="37" spans="1:4" ht="12.75">
      <c r="A37" s="6" t="s">
        <v>35</v>
      </c>
      <c r="B37" s="7">
        <v>84</v>
      </c>
      <c r="C37" s="18"/>
      <c r="D37" s="7">
        <f>SUM(B37:C37)</f>
        <v>84</v>
      </c>
    </row>
    <row r="38" spans="1:4" ht="13.5" thickBot="1">
      <c r="A38" s="19" t="s">
        <v>37</v>
      </c>
      <c r="B38" s="10">
        <v>890</v>
      </c>
      <c r="C38" s="20" t="s">
        <v>20</v>
      </c>
      <c r="D38" s="10">
        <f>SUM(B38:C38)</f>
        <v>890</v>
      </c>
    </row>
    <row r="39" spans="1:4" ht="14.25" thickBot="1" thickTop="1">
      <c r="A39" s="11" t="s">
        <v>33</v>
      </c>
      <c r="B39" s="12">
        <f>SUM(B35:B38)</f>
        <v>2339</v>
      </c>
      <c r="C39" s="42"/>
      <c r="D39" s="42">
        <f>SUM(D35:D38)</f>
        <v>2339</v>
      </c>
    </row>
    <row r="40" spans="1:4" ht="13.5" thickBot="1">
      <c r="A40" s="52" t="s">
        <v>38</v>
      </c>
      <c r="B40" s="59"/>
      <c r="C40" s="27"/>
      <c r="D40" s="27"/>
    </row>
    <row r="41" spans="1:4" ht="13.5" thickTop="1">
      <c r="A41" s="22" t="s">
        <v>39</v>
      </c>
      <c r="B41" s="25">
        <v>826</v>
      </c>
      <c r="C41" s="24" t="s">
        <v>20</v>
      </c>
      <c r="D41" s="25">
        <f>SUM(B41:C41)</f>
        <v>826</v>
      </c>
    </row>
    <row r="42" spans="1:4" ht="13.5" thickBot="1">
      <c r="A42" s="19" t="s">
        <v>40</v>
      </c>
      <c r="B42" s="10">
        <v>1383</v>
      </c>
      <c r="C42" s="20" t="s">
        <v>20</v>
      </c>
      <c r="D42" s="10">
        <f>SUM(B42:C42)</f>
        <v>1383</v>
      </c>
    </row>
    <row r="43" spans="1:4" ht="14.25" thickBot="1" thickTop="1">
      <c r="A43" s="11" t="s">
        <v>38</v>
      </c>
      <c r="B43" s="12">
        <f>SUM(B41:B42)</f>
        <v>2209</v>
      </c>
      <c r="C43" s="21"/>
      <c r="D43" s="12">
        <f>SUM(B43:C43)</f>
        <v>2209</v>
      </c>
    </row>
    <row r="44" spans="1:4" ht="13.5" thickBot="1">
      <c r="A44" s="52" t="s">
        <v>41</v>
      </c>
      <c r="B44" s="53"/>
      <c r="C44" s="27"/>
      <c r="D44" s="27"/>
    </row>
    <row r="45" spans="1:4" ht="13.5" thickTop="1">
      <c r="A45" s="6" t="s">
        <v>42</v>
      </c>
      <c r="B45" s="7">
        <v>77</v>
      </c>
      <c r="C45" s="18"/>
      <c r="D45" s="7">
        <f aca="true" t="shared" si="2" ref="D45:D51">SUM(B45:C45)</f>
        <v>77</v>
      </c>
    </row>
    <row r="46" spans="1:4" ht="13.5" thickBot="1">
      <c r="A46" s="19" t="s">
        <v>43</v>
      </c>
      <c r="B46" s="26">
        <v>68</v>
      </c>
      <c r="C46" s="28"/>
      <c r="D46" s="10">
        <f t="shared" si="2"/>
        <v>68</v>
      </c>
    </row>
    <row r="47" spans="1:4" ht="14.25" thickBot="1" thickTop="1">
      <c r="A47" s="11" t="s">
        <v>41</v>
      </c>
      <c r="B47" s="12">
        <f>SUM(B45:B46)</f>
        <v>145</v>
      </c>
      <c r="C47" s="21"/>
      <c r="D47" s="12">
        <f t="shared" si="2"/>
        <v>145</v>
      </c>
    </row>
    <row r="48" spans="1:4" ht="13.5" thickBot="1">
      <c r="A48" s="52" t="s">
        <v>44</v>
      </c>
      <c r="B48" s="53"/>
      <c r="C48" s="32"/>
      <c r="D48" s="32"/>
    </row>
    <row r="49" spans="1:4" ht="13.5" thickTop="1">
      <c r="A49" s="22" t="s">
        <v>45</v>
      </c>
      <c r="B49" s="25">
        <v>675</v>
      </c>
      <c r="C49" s="24"/>
      <c r="D49" s="25">
        <f t="shared" si="2"/>
        <v>675</v>
      </c>
    </row>
    <row r="50" spans="1:4" ht="13.5" thickBot="1">
      <c r="A50" s="6" t="s">
        <v>46</v>
      </c>
      <c r="B50" s="10">
        <v>3094</v>
      </c>
      <c r="C50" s="20"/>
      <c r="D50" s="10">
        <f t="shared" si="2"/>
        <v>3094</v>
      </c>
    </row>
    <row r="51" spans="1:4" ht="14.25" thickBot="1" thickTop="1">
      <c r="A51" s="33" t="s">
        <v>44</v>
      </c>
      <c r="B51" s="30">
        <f>SUM(B49:B50)</f>
        <v>3769</v>
      </c>
      <c r="C51" s="31"/>
      <c r="D51" s="30">
        <f t="shared" si="2"/>
        <v>3769</v>
      </c>
    </row>
    <row r="52" spans="1:4" ht="13.5" thickBot="1">
      <c r="A52" s="52" t="s">
        <v>47</v>
      </c>
      <c r="B52" s="53"/>
      <c r="C52" s="27"/>
      <c r="D52" s="27"/>
    </row>
    <row r="53" spans="1:4" ht="13.5" thickTop="1">
      <c r="A53" s="22" t="s">
        <v>48</v>
      </c>
      <c r="B53" s="34">
        <v>782</v>
      </c>
      <c r="C53" s="35"/>
      <c r="D53" s="25">
        <f>SUM(B53:C53)</f>
        <v>782</v>
      </c>
    </row>
    <row r="54" spans="1:4" ht="12.75">
      <c r="A54" s="6" t="s">
        <v>11</v>
      </c>
      <c r="B54" s="36">
        <v>1576</v>
      </c>
      <c r="C54" s="37"/>
      <c r="D54" s="7">
        <f>SUM(B54:C54)</f>
        <v>1576</v>
      </c>
    </row>
    <row r="55" spans="1:4" ht="12.75">
      <c r="A55" s="6" t="s">
        <v>12</v>
      </c>
      <c r="B55" s="36">
        <v>56</v>
      </c>
      <c r="C55" s="37"/>
      <c r="D55" s="7">
        <f>SUM(B55:C55)</f>
        <v>56</v>
      </c>
    </row>
    <row r="56" spans="1:4" ht="12.75">
      <c r="A56" s="6" t="s">
        <v>13</v>
      </c>
      <c r="B56" s="36">
        <v>39</v>
      </c>
      <c r="C56" s="37"/>
      <c r="D56" s="7">
        <f>SUM(B56:C56)</f>
        <v>39</v>
      </c>
    </row>
    <row r="57" spans="1:4" ht="12.75">
      <c r="A57" s="6" t="s">
        <v>14</v>
      </c>
      <c r="B57" s="36">
        <v>1521</v>
      </c>
      <c r="C57" s="37"/>
      <c r="D57" s="7">
        <f aca="true" t="shared" si="3" ref="D57:D63">SUM(B57:C57)</f>
        <v>1521</v>
      </c>
    </row>
    <row r="58" spans="1:4" ht="12.75">
      <c r="A58" s="6" t="s">
        <v>15</v>
      </c>
      <c r="B58" s="36">
        <v>53</v>
      </c>
      <c r="C58" s="37"/>
      <c r="D58" s="7">
        <f t="shared" si="3"/>
        <v>53</v>
      </c>
    </row>
    <row r="59" spans="1:4" ht="12.75">
      <c r="A59" s="6" t="s">
        <v>16</v>
      </c>
      <c r="B59" s="36">
        <v>930</v>
      </c>
      <c r="C59" s="37"/>
      <c r="D59" s="7">
        <f t="shared" si="3"/>
        <v>930</v>
      </c>
    </row>
    <row r="60" spans="1:4" ht="12.75">
      <c r="A60" s="6" t="s">
        <v>49</v>
      </c>
      <c r="B60" s="36">
        <v>32084</v>
      </c>
      <c r="C60" s="37"/>
      <c r="D60" s="7">
        <f t="shared" si="3"/>
        <v>32084</v>
      </c>
    </row>
    <row r="61" spans="1:4" ht="12.75">
      <c r="A61" s="6" t="s">
        <v>17</v>
      </c>
      <c r="B61" s="36">
        <v>3911</v>
      </c>
      <c r="C61" s="37"/>
      <c r="D61" s="7">
        <f t="shared" si="3"/>
        <v>3911</v>
      </c>
    </row>
    <row r="62" spans="1:4" ht="13.5" thickBot="1">
      <c r="A62" s="19" t="s">
        <v>50</v>
      </c>
      <c r="B62" s="10">
        <v>199</v>
      </c>
      <c r="C62" s="20"/>
      <c r="D62" s="10">
        <f t="shared" si="3"/>
        <v>199</v>
      </c>
    </row>
    <row r="63" spans="1:4" ht="14.25" thickBot="1" thickTop="1">
      <c r="A63" s="11" t="s">
        <v>47</v>
      </c>
      <c r="B63" s="12">
        <f>SUM(B53:B62)</f>
        <v>41151</v>
      </c>
      <c r="C63" s="21"/>
      <c r="D63" s="12">
        <f t="shared" si="3"/>
        <v>41151</v>
      </c>
    </row>
    <row r="64" spans="1:4" ht="13.5" thickBot="1">
      <c r="A64" s="52" t="s">
        <v>51</v>
      </c>
      <c r="B64" s="53"/>
      <c r="C64" s="27"/>
      <c r="D64" s="27"/>
    </row>
    <row r="65" spans="1:4" ht="13.5" thickTop="1">
      <c r="A65" s="22" t="s">
        <v>45</v>
      </c>
      <c r="B65" s="34">
        <v>18</v>
      </c>
      <c r="C65" s="35"/>
      <c r="D65" s="7">
        <f>SUM(B65:C65)</f>
        <v>18</v>
      </c>
    </row>
    <row r="66" spans="1:4" ht="12.75">
      <c r="A66" s="6" t="s">
        <v>46</v>
      </c>
      <c r="B66" s="36">
        <v>455</v>
      </c>
      <c r="C66" s="37"/>
      <c r="D66" s="7">
        <f>SUM(B66:C66)</f>
        <v>455</v>
      </c>
    </row>
    <row r="67" spans="1:4" ht="13.5" thickBot="1">
      <c r="A67" s="19" t="s">
        <v>52</v>
      </c>
      <c r="B67" s="10">
        <v>1780</v>
      </c>
      <c r="C67" s="20" t="s">
        <v>20</v>
      </c>
      <c r="D67" s="10">
        <f>SUM(B67:C67)</f>
        <v>1780</v>
      </c>
    </row>
    <row r="68" spans="1:4" ht="14.25" thickBot="1" thickTop="1">
      <c r="A68" s="29" t="s">
        <v>51</v>
      </c>
      <c r="B68" s="30">
        <f>SUM(B65:B67)</f>
        <v>2253</v>
      </c>
      <c r="C68" s="31">
        <f>SUM(C30:C67)</f>
        <v>0</v>
      </c>
      <c r="D68" s="30">
        <f>SUM(B68:C68)</f>
        <v>2253</v>
      </c>
    </row>
    <row r="69" spans="1:4" ht="13.5" thickBot="1">
      <c r="A69" s="52" t="s">
        <v>53</v>
      </c>
      <c r="B69" s="54"/>
      <c r="C69" s="32"/>
      <c r="D69" s="32"/>
    </row>
    <row r="70" spans="1:4" ht="13.5" thickTop="1">
      <c r="A70" s="38" t="s">
        <v>54</v>
      </c>
      <c r="B70" s="43">
        <v>467</v>
      </c>
      <c r="C70" s="43"/>
      <c r="D70" s="7">
        <f aca="true" t="shared" si="4" ref="D70:D77">SUM(B70:C70)</f>
        <v>467</v>
      </c>
    </row>
    <row r="71" spans="1:4" ht="12.75">
      <c r="A71" s="39" t="s">
        <v>55</v>
      </c>
      <c r="B71" s="44">
        <v>63</v>
      </c>
      <c r="C71" s="44"/>
      <c r="D71" s="7">
        <f t="shared" si="4"/>
        <v>63</v>
      </c>
    </row>
    <row r="72" spans="1:4" ht="12.75">
      <c r="A72" s="39" t="s">
        <v>56</v>
      </c>
      <c r="B72" s="44">
        <v>94</v>
      </c>
      <c r="C72" s="44"/>
      <c r="D72" s="7">
        <f t="shared" si="4"/>
        <v>94</v>
      </c>
    </row>
    <row r="73" spans="1:4" ht="12.75">
      <c r="A73" s="39" t="s">
        <v>57</v>
      </c>
      <c r="B73" s="44">
        <v>43</v>
      </c>
      <c r="C73" s="44"/>
      <c r="D73" s="7">
        <f t="shared" si="4"/>
        <v>43</v>
      </c>
    </row>
    <row r="74" spans="1:4" ht="12.75">
      <c r="A74" s="39" t="s">
        <v>58</v>
      </c>
      <c r="B74" s="44">
        <v>832</v>
      </c>
      <c r="C74" s="44"/>
      <c r="D74" s="7">
        <f t="shared" si="4"/>
        <v>832</v>
      </c>
    </row>
    <row r="75" spans="1:4" ht="12.75">
      <c r="A75" s="39" t="s">
        <v>59</v>
      </c>
      <c r="B75" s="44">
        <v>783</v>
      </c>
      <c r="C75" s="44"/>
      <c r="D75" s="7">
        <f t="shared" si="4"/>
        <v>783</v>
      </c>
    </row>
    <row r="76" spans="1:4" ht="12.75">
      <c r="A76" s="39" t="s">
        <v>60</v>
      </c>
      <c r="B76" s="44">
        <v>952</v>
      </c>
      <c r="C76" s="44"/>
      <c r="D76" s="7">
        <f t="shared" si="4"/>
        <v>952</v>
      </c>
    </row>
    <row r="77" spans="1:4" ht="13.5" thickBot="1">
      <c r="A77" s="45" t="s">
        <v>61</v>
      </c>
      <c r="B77" s="46">
        <v>1017</v>
      </c>
      <c r="C77" s="46"/>
      <c r="D77" s="10">
        <f t="shared" si="4"/>
        <v>1017</v>
      </c>
    </row>
    <row r="78" spans="1:4" ht="14.25" thickBot="1" thickTop="1">
      <c r="A78" s="47" t="s">
        <v>62</v>
      </c>
      <c r="B78" s="48">
        <f>SUM(B70:B77)</f>
        <v>4251</v>
      </c>
      <c r="C78" s="49"/>
      <c r="D78" s="48">
        <f>SUM(D70:D77)</f>
        <v>4251</v>
      </c>
    </row>
    <row r="79" spans="1:4" ht="13.5" thickBot="1">
      <c r="A79" s="50" t="s">
        <v>63</v>
      </c>
      <c r="B79" s="51">
        <f>B18+B28+B33+B39+B43+B47+B51+B63+B68+B78</f>
        <v>311688</v>
      </c>
      <c r="C79" s="40"/>
      <c r="D79" s="51">
        <f>D18+D28+D33+D39+D43+D47+D51+D63+D68+D78</f>
        <v>311688</v>
      </c>
    </row>
  </sheetData>
  <mergeCells count="14">
    <mergeCell ref="A44:B44"/>
    <mergeCell ref="A48:B48"/>
    <mergeCell ref="A52:B52"/>
    <mergeCell ref="B4:C4"/>
    <mergeCell ref="A64:B64"/>
    <mergeCell ref="A69:B69"/>
    <mergeCell ref="A1:E1"/>
    <mergeCell ref="A2:E2"/>
    <mergeCell ref="A3:E3"/>
    <mergeCell ref="A7:B7"/>
    <mergeCell ref="A19:B19"/>
    <mergeCell ref="A29:B29"/>
    <mergeCell ref="A34:B34"/>
    <mergeCell ref="A40:B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2000-04-11T15:59:06Z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