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tabRatio="601" activeTab="0"/>
  </bookViews>
  <sheets>
    <sheet name="1-48" sheetId="1" r:id="rId1"/>
  </sheets>
  <externalReferences>
    <externalReference r:id="rId4"/>
  </externalReferences>
  <definedNames>
    <definedName name="Eno_TM">'[1]1997  Table 1a Modified'!#REF!</definedName>
    <definedName name="Eno_Tons">'[1]1997  Table 1a Modified'!#REF!</definedName>
    <definedName name="Sum_T2">'[1]1997  Table 1a Modified'!#REF!</definedName>
    <definedName name="Sum_TTM">'[1]1997  Table 1a Modified'!#REF!</definedName>
  </definedNames>
  <calcPr fullCalcOnLoad="1"/>
</workbook>
</file>

<file path=xl/sharedStrings.xml><?xml version="1.0" encoding="utf-8"?>
<sst xmlns="http://schemas.openxmlformats.org/spreadsheetml/2006/main" count="92" uniqueCount="19">
  <si>
    <t>Truck</t>
  </si>
  <si>
    <r>
      <t>Truck: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 xml:space="preserve">Data represent the number of truck crossings, not the number of unique vehicles.  Data are for both loaded and empty trucks. </t>
    </r>
  </si>
  <si>
    <t>NOTES</t>
  </si>
  <si>
    <t>SOURCE</t>
  </si>
  <si>
    <t>Total U.S.-Canadian border</t>
  </si>
  <si>
    <t xml:space="preserve">Total top 5 gateways </t>
  </si>
  <si>
    <t>Detroit, MI</t>
  </si>
  <si>
    <t>Port Huron, MI</t>
  </si>
  <si>
    <t>Blaine, WA</t>
  </si>
  <si>
    <t>International Falls, MN</t>
  </si>
  <si>
    <t>Portal, ND</t>
  </si>
  <si>
    <t>Buffalo-Niagara, NY</t>
  </si>
  <si>
    <t>Champlain-Rouse Pt., NY</t>
  </si>
  <si>
    <t>Rail</t>
  </si>
  <si>
    <t>Champlain-Rouses Point, NY</t>
  </si>
  <si>
    <t>Total top 5 gateways</t>
  </si>
  <si>
    <r>
      <t xml:space="preserve">U.S. Department of Transportation, Research and Innovative Technology Administration, Bureau of Transportation Statistics, </t>
    </r>
    <r>
      <rPr>
        <i/>
        <sz val="9"/>
        <rFont val="Arial"/>
        <family val="2"/>
      </rPr>
      <t>Border Crossing/Entry Data</t>
    </r>
    <r>
      <rPr>
        <sz val="9"/>
        <rFont val="Arial"/>
        <family val="2"/>
      </rPr>
      <t>, available at http://www.bts.gov/itt/ as of December 2008.</t>
    </r>
  </si>
  <si>
    <t>Table 1-48:  U.S.-Canadian Border Land-Freight Gateways: Number of Truck or Rail Container Crossings</t>
  </si>
  <si>
    <r>
      <t>Rail: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 xml:space="preserve">Data includes both loaded and empty rail containers.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</si>
</sst>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#,##0_0"/>
    <numFmt numFmtId="167" formatCode="#,##0.0_)"/>
    <numFmt numFmtId="168" formatCode="#,##0.0_W_S"/>
    <numFmt numFmtId="169" formatCode="#,##0_W_S"/>
    <numFmt numFmtId="170" formatCode="_(* #,##0_);_(* \(#,##0\);_(* &quot;-&quot;??_);_(@_)"/>
    <numFmt numFmtId="171" formatCode="&quot;(R)&quot;\ #,##0;&quot;(R) -&quot;#,##0;&quot;(R) &quot;\ 0"/>
    <numFmt numFmtId="172" formatCode="&quot;(R) &quot;#,##0;&quot;(R) &quot;\-#,##0;&quot;(R) &quot;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Arial"/>
      <family val="2"/>
    </font>
    <font>
      <u val="single"/>
      <sz val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color indexed="8"/>
      <name val="Arial Narrow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6" fillId="0" borderId="1" applyNumberFormat="0" applyFill="0">
      <alignment horizontal="right"/>
      <protection/>
    </xf>
    <xf numFmtId="165" fontId="7" fillId="0" borderId="1">
      <alignment horizontal="right" vertical="center"/>
      <protection/>
    </xf>
    <xf numFmtId="49" fontId="8" fillId="0" borderId="1">
      <alignment horizontal="left" vertical="center"/>
      <protection/>
    </xf>
    <xf numFmtId="164" fontId="6" fillId="0" borderId="1" applyNumberFormat="0" applyFill="0">
      <alignment horizontal="right"/>
      <protection/>
    </xf>
    <xf numFmtId="0" fontId="24" fillId="0" borderId="0" applyNumberFormat="0" applyFill="0" applyBorder="0" applyAlignment="0" applyProtection="0"/>
    <xf numFmtId="0" fontId="10" fillId="0" borderId="1">
      <alignment horizontal="left"/>
      <protection/>
    </xf>
    <xf numFmtId="0" fontId="11" fillId="0" borderId="2">
      <alignment horizontal="right" vertical="center"/>
      <protection/>
    </xf>
    <xf numFmtId="0" fontId="12" fillId="0" borderId="1">
      <alignment horizontal="left" vertical="center"/>
      <protection/>
    </xf>
    <xf numFmtId="0" fontId="6" fillId="0" borderId="1">
      <alignment horizontal="left" vertical="center"/>
      <protection/>
    </xf>
    <xf numFmtId="0" fontId="10" fillId="0" borderId="1">
      <alignment horizontal="left"/>
      <protection/>
    </xf>
    <xf numFmtId="0" fontId="10" fillId="2" borderId="0">
      <alignment horizontal="centerContinuous" wrapText="1"/>
      <protection/>
    </xf>
    <xf numFmtId="49" fontId="10" fillId="2" borderId="3">
      <alignment horizontal="left" vertical="center"/>
      <protection/>
    </xf>
    <xf numFmtId="0" fontId="10" fillId="2" borderId="0">
      <alignment horizontal="centerContinuous" vertical="center" wrapText="1"/>
      <protection/>
    </xf>
    <xf numFmtId="0" fontId="23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3" fontId="7" fillId="0" borderId="0">
      <alignment horizontal="left" vertical="center"/>
      <protection/>
    </xf>
    <xf numFmtId="0" fontId="4" fillId="0" borderId="0">
      <alignment horizontal="left" vertical="center"/>
      <protection/>
    </xf>
    <xf numFmtId="0" fontId="9" fillId="0" borderId="0">
      <alignment horizontal="right"/>
      <protection/>
    </xf>
    <xf numFmtId="49" fontId="9" fillId="0" borderId="0">
      <alignment horizontal="center"/>
      <protection/>
    </xf>
    <xf numFmtId="0" fontId="8" fillId="0" borderId="0">
      <alignment horizontal="right"/>
      <protection/>
    </xf>
    <xf numFmtId="0" fontId="9" fillId="0" borderId="0">
      <alignment horizontal="left"/>
      <protection/>
    </xf>
    <xf numFmtId="49" fontId="7" fillId="0" borderId="0">
      <alignment horizontal="left" vertical="center"/>
      <protection/>
    </xf>
    <xf numFmtId="49" fontId="8" fillId="0" borderId="1">
      <alignment horizontal="left"/>
      <protection/>
    </xf>
    <xf numFmtId="164" fontId="7" fillId="0" borderId="0" applyNumberFormat="0">
      <alignment horizontal="right"/>
      <protection/>
    </xf>
    <xf numFmtId="0" fontId="11" fillId="3" borderId="0">
      <alignment horizontal="centerContinuous" vertical="center" wrapText="1"/>
      <protection/>
    </xf>
    <xf numFmtId="0" fontId="11" fillId="0" borderId="4">
      <alignment horizontal="left" vertical="center"/>
      <protection/>
    </xf>
    <xf numFmtId="0" fontId="13" fillId="0" borderId="0">
      <alignment horizontal="left" vertical="top"/>
      <protection/>
    </xf>
    <xf numFmtId="0" fontId="10" fillId="0" borderId="0">
      <alignment horizontal="left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0" fontId="13" fillId="0" borderId="0">
      <alignment horizontal="left" vertical="top"/>
      <protection/>
    </xf>
    <xf numFmtId="0" fontId="5" fillId="0" borderId="0">
      <alignment horizontal="left"/>
      <protection/>
    </xf>
    <xf numFmtId="0" fontId="6" fillId="0" borderId="0">
      <alignment horizontal="left"/>
      <protection/>
    </xf>
    <xf numFmtId="49" fontId="7" fillId="0" borderId="1">
      <alignment horizontal="left"/>
      <protection/>
    </xf>
    <xf numFmtId="0" fontId="11" fillId="0" borderId="2">
      <alignment horizontal="left"/>
      <protection/>
    </xf>
    <xf numFmtId="0" fontId="10" fillId="0" borderId="0">
      <alignment horizontal="left" vertical="center"/>
      <protection/>
    </xf>
    <xf numFmtId="49" fontId="9" fillId="0" borderId="1">
      <alignment horizontal="left"/>
      <protection/>
    </xf>
  </cellStyleXfs>
  <cellXfs count="46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3" fontId="20" fillId="0" borderId="0" xfId="0" applyNumberFormat="1" applyFont="1" applyFill="1" applyBorder="1" applyAlignment="1">
      <alignment horizontal="right"/>
    </xf>
    <xf numFmtId="3" fontId="20" fillId="0" borderId="5" xfId="0" applyNumberFormat="1" applyFont="1" applyFill="1" applyBorder="1" applyAlignment="1">
      <alignment horizontal="right"/>
    </xf>
    <xf numFmtId="0" fontId="0" fillId="0" borderId="3" xfId="0" applyFill="1" applyBorder="1" applyAlignment="1">
      <alignment/>
    </xf>
    <xf numFmtId="0" fontId="0" fillId="0" borderId="0" xfId="0" applyFill="1" applyAlignment="1">
      <alignment horizontal="right"/>
    </xf>
    <xf numFmtId="0" fontId="18" fillId="0" borderId="0" xfId="0" applyFont="1" applyFill="1" applyAlignment="1">
      <alignment/>
    </xf>
    <xf numFmtId="0" fontId="15" fillId="0" borderId="0" xfId="0" applyFont="1" applyFill="1" applyAlignment="1">
      <alignment horizontal="right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170" fontId="20" fillId="0" borderId="6" xfId="16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0" fillId="0" borderId="0" xfId="0" applyNumberFormat="1" applyFont="1" applyFill="1" applyBorder="1" applyAlignment="1">
      <alignment/>
    </xf>
    <xf numFmtId="0" fontId="19" fillId="0" borderId="6" xfId="0" applyFont="1" applyFill="1" applyBorder="1" applyAlignment="1">
      <alignment horizontal="right"/>
    </xf>
    <xf numFmtId="3" fontId="20" fillId="0" borderId="5" xfId="0" applyNumberFormat="1" applyFont="1" applyFill="1" applyBorder="1" applyAlignment="1">
      <alignment/>
    </xf>
    <xf numFmtId="0" fontId="19" fillId="0" borderId="7" xfId="0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right"/>
    </xf>
    <xf numFmtId="0" fontId="19" fillId="0" borderId="7" xfId="0" applyFont="1" applyFill="1" applyBorder="1" applyAlignment="1">
      <alignment horizontal="left"/>
    </xf>
    <xf numFmtId="170" fontId="19" fillId="0" borderId="6" xfId="16" applyNumberFormat="1" applyFont="1" applyFill="1" applyBorder="1" applyAlignment="1">
      <alignment/>
    </xf>
    <xf numFmtId="0" fontId="0" fillId="0" borderId="7" xfId="0" applyFill="1" applyBorder="1" applyAlignment="1">
      <alignment/>
    </xf>
    <xf numFmtId="3" fontId="20" fillId="0" borderId="3" xfId="0" applyNumberFormat="1" applyFont="1" applyFill="1" applyBorder="1" applyAlignment="1">
      <alignment/>
    </xf>
    <xf numFmtId="0" fontId="20" fillId="0" borderId="3" xfId="0" applyFont="1" applyFill="1" applyBorder="1" applyAlignment="1">
      <alignment/>
    </xf>
    <xf numFmtId="0" fontId="25" fillId="0" borderId="3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3" fontId="20" fillId="0" borderId="3" xfId="0" applyNumberFormat="1" applyFont="1" applyFill="1" applyBorder="1" applyAlignment="1">
      <alignment horizontal="right"/>
    </xf>
    <xf numFmtId="0" fontId="19" fillId="0" borderId="7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9" fillId="0" borderId="6" xfId="0" applyFont="1" applyFill="1" applyBorder="1" applyAlignment="1">
      <alignment/>
    </xf>
    <xf numFmtId="0" fontId="19" fillId="0" borderId="6" xfId="0" applyNumberFormat="1" applyFont="1" applyFill="1" applyBorder="1" applyAlignment="1">
      <alignment horizontal="right"/>
    </xf>
    <xf numFmtId="0" fontId="19" fillId="0" borderId="6" xfId="0" applyFont="1" applyFill="1" applyBorder="1" applyAlignment="1">
      <alignment horizontal="left"/>
    </xf>
    <xf numFmtId="0" fontId="19" fillId="0" borderId="6" xfId="0" applyNumberFormat="1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9" fillId="0" borderId="6" xfId="0" applyFont="1" applyFill="1" applyBorder="1" applyAlignment="1">
      <alignment horizontal="center"/>
    </xf>
    <xf numFmtId="3" fontId="14" fillId="0" borderId="5" xfId="0" applyNumberFormat="1" applyFont="1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2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17" fillId="0" borderId="8" xfId="0" applyFont="1" applyFill="1" applyBorder="1" applyAlignment="1">
      <alignment wrapText="1"/>
    </xf>
    <xf numFmtId="0" fontId="16" fillId="0" borderId="0" xfId="0" applyNumberFormat="1" applyFont="1" applyFill="1" applyBorder="1" applyAlignment="1">
      <alignment wrapText="1"/>
    </xf>
    <xf numFmtId="3" fontId="22" fillId="0" borderId="0" xfId="0" applyNumberFormat="1" applyFont="1" applyFill="1" applyAlignment="1">
      <alignment wrapText="1"/>
    </xf>
    <xf numFmtId="171" fontId="19" fillId="0" borderId="0" xfId="0" applyNumberFormat="1" applyFont="1" applyFill="1" applyBorder="1" applyAlignment="1">
      <alignment/>
    </xf>
    <xf numFmtId="0" fontId="0" fillId="0" borderId="8" xfId="0" applyFill="1" applyBorder="1" applyAlignment="1">
      <alignment wrapText="1"/>
    </xf>
    <xf numFmtId="0" fontId="0" fillId="0" borderId="0" xfId="0" applyFill="1" applyAlignment="1">
      <alignment wrapText="1"/>
    </xf>
  </cellXfs>
  <cellStyles count="48">
    <cellStyle name="Normal" xfId="0"/>
    <cellStyle name="Column heading" xfId="15"/>
    <cellStyle name="Comma" xfId="16"/>
    <cellStyle name="Comma [0]" xfId="17"/>
    <cellStyle name="Corner heading" xfId="18"/>
    <cellStyle name="Currency" xfId="19"/>
    <cellStyle name="Currency [0]" xfId="20"/>
    <cellStyle name="Data" xfId="21"/>
    <cellStyle name="Data no deci" xfId="22"/>
    <cellStyle name="Data Superscript" xfId="23"/>
    <cellStyle name="Data_1-1A-Regular" xfId="24"/>
    <cellStyle name="Followed Hyperlink" xfId="25"/>
    <cellStyle name="Hed Side" xfId="26"/>
    <cellStyle name="Hed Side bold" xfId="27"/>
    <cellStyle name="Hed Side Indent" xfId="28"/>
    <cellStyle name="Hed Side Regular" xfId="29"/>
    <cellStyle name="Hed Side_1-1A-Regular" xfId="30"/>
    <cellStyle name="Hed Top" xfId="31"/>
    <cellStyle name="Hed Top - SECTION" xfId="32"/>
    <cellStyle name="Hed Top_3-new4" xfId="33"/>
    <cellStyle name="Hyperlink" xfId="34"/>
    <cellStyle name="Millares [0]_ETAN_31M" xfId="35"/>
    <cellStyle name="Millares_ETAN_31M" xfId="36"/>
    <cellStyle name="Moneda [0]_ETAN_31M" xfId="37"/>
    <cellStyle name="Moneda_ETAN_31M" xfId="38"/>
    <cellStyle name="Percent" xfId="39"/>
    <cellStyle name="Reference" xfId="40"/>
    <cellStyle name="Row heading" xfId="41"/>
    <cellStyle name="Source Hed" xfId="42"/>
    <cellStyle name="Source Letter" xfId="43"/>
    <cellStyle name="Source Superscript" xfId="44"/>
    <cellStyle name="Source Text" xfId="45"/>
    <cellStyle name="State" xfId="46"/>
    <cellStyle name="Superscript" xfId="47"/>
    <cellStyle name="Table Data" xfId="48"/>
    <cellStyle name="Table Head Top" xfId="49"/>
    <cellStyle name="Table Hed Side" xfId="50"/>
    <cellStyle name="Table Title" xfId="51"/>
    <cellStyle name="Title Text" xfId="52"/>
    <cellStyle name="Title Text 1" xfId="53"/>
    <cellStyle name="Title Text 2" xfId="54"/>
    <cellStyle name="Title-1" xfId="55"/>
    <cellStyle name="Title-2" xfId="56"/>
    <cellStyle name="Title-3" xfId="57"/>
    <cellStyle name="Wrap" xfId="58"/>
    <cellStyle name="Wrap Bold" xfId="59"/>
    <cellStyle name="Wrap Title" xfId="60"/>
    <cellStyle name="Wrap_NTS99-~11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INDOWS\TEMP\USFreight97-9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il shipments 93-97"/>
      <sheetName val="Waterborne Flows 93-97"/>
      <sheetName val="Air and vessel 93-97"/>
      <sheetName val="Figure 2 compare"/>
      <sheetName val="Factors Comparisons"/>
      <sheetName val="1997  Table 1a Modified"/>
      <sheetName val="Figure 1"/>
      <sheetName val="1993-97 Table 1  US Highlights"/>
      <sheetName val="93-97 US Freight Table 1"/>
      <sheetName val="93-97 US Freight Table 1 (b)"/>
      <sheetName val="93-97 Percents Tab 2&amp;3"/>
      <sheetName val="Integrated View 93-97"/>
      <sheetName val="Figure 3 modal shares"/>
      <sheetName val="1993-97 Percents"/>
      <sheetName val="BTS &amp; ORNL estimates"/>
      <sheetName val="Oil Pipeline (2)"/>
      <sheetName val="1997 Table 2"/>
      <sheetName val="Table 4 Distance"/>
      <sheetName val="Distance percent change"/>
      <sheetName val="Distance 93-97"/>
      <sheetName val="Distance Fig value per ton"/>
      <sheetName val="Distance Bar"/>
      <sheetName val="Table 5 Size 93-97"/>
      <sheetName val="Size percent change"/>
      <sheetName val="Size Fig value per ton"/>
      <sheetName val="Size Bar "/>
      <sheetName val="BTS Mode"/>
      <sheetName val="Ton-miles data"/>
      <sheetName val="Ton-miles figure"/>
      <sheetName val="table 3 commodities"/>
      <sheetName val="Commodities ranked by value"/>
      <sheetName val="Commod ranked by tons"/>
      <sheetName val="Commod ranked by ton-miles"/>
      <sheetName val="Commod ranked by miles per ton "/>
      <sheetName val="Commod ranked by val per t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tabSelected="1" workbookViewId="0" topLeftCell="A1">
      <selection activeCell="A1" sqref="A1:L1"/>
    </sheetView>
  </sheetViews>
  <sheetFormatPr defaultColWidth="9.140625" defaultRowHeight="12.75"/>
  <cols>
    <col min="1" max="1" width="24.140625" style="1" customWidth="1"/>
    <col min="2" max="2" width="11.7109375" style="7" customWidth="1"/>
    <col min="3" max="3" width="24.140625" style="1" customWidth="1"/>
    <col min="4" max="4" width="11.7109375" style="1" customWidth="1"/>
    <col min="5" max="5" width="24.140625" style="1" customWidth="1"/>
    <col min="6" max="6" width="11.57421875" style="1" customWidth="1"/>
    <col min="7" max="7" width="24.140625" style="1" customWidth="1"/>
    <col min="8" max="8" width="11.7109375" style="1" customWidth="1"/>
    <col min="9" max="9" width="24.140625" style="1" customWidth="1"/>
    <col min="10" max="10" width="11.7109375" style="1" customWidth="1"/>
    <col min="11" max="11" width="24.140625" style="1" customWidth="1"/>
    <col min="12" max="12" width="11.7109375" style="1" customWidth="1"/>
    <col min="13" max="13" width="8.7109375" style="1" customWidth="1"/>
    <col min="14" max="16384" width="9.140625" style="1" customWidth="1"/>
  </cols>
  <sheetData>
    <row r="1" spans="1:12" ht="16.5" customHeight="1" thickBot="1">
      <c r="A1" s="36" t="s">
        <v>17</v>
      </c>
      <c r="B1" s="36"/>
      <c r="C1" s="36"/>
      <c r="D1" s="36"/>
      <c r="E1" s="36"/>
      <c r="F1" s="36"/>
      <c r="G1" s="37"/>
      <c r="H1" s="37"/>
      <c r="I1" s="37"/>
      <c r="J1" s="37"/>
      <c r="K1" s="37"/>
      <c r="L1" s="37"/>
    </row>
    <row r="2" spans="2:13" ht="19.5" customHeight="1">
      <c r="B2" s="27">
        <v>2002</v>
      </c>
      <c r="C2" s="19"/>
      <c r="D2" s="27">
        <v>2003</v>
      </c>
      <c r="E2" s="17"/>
      <c r="F2" s="27">
        <v>2004</v>
      </c>
      <c r="G2" s="21"/>
      <c r="H2" s="25">
        <v>2005</v>
      </c>
      <c r="I2" s="21"/>
      <c r="J2" s="25">
        <v>2006</v>
      </c>
      <c r="K2" s="21"/>
      <c r="L2" s="25">
        <v>2007</v>
      </c>
      <c r="M2" s="28"/>
    </row>
    <row r="3" spans="1:13" ht="19.5" customHeight="1">
      <c r="A3" s="30" t="s">
        <v>0</v>
      </c>
      <c r="B3" s="31"/>
      <c r="C3" s="32"/>
      <c r="D3" s="33"/>
      <c r="E3" s="15"/>
      <c r="F3" s="33"/>
      <c r="G3" s="34"/>
      <c r="H3" s="35"/>
      <c r="I3" s="34"/>
      <c r="J3" s="35"/>
      <c r="K3" s="34"/>
      <c r="L3" s="35"/>
      <c r="M3" s="28"/>
    </row>
    <row r="4" spans="1:13" ht="16.5">
      <c r="A4" s="2" t="s">
        <v>4</v>
      </c>
      <c r="B4" s="43">
        <v>6915973</v>
      </c>
      <c r="C4" s="2" t="s">
        <v>4</v>
      </c>
      <c r="D4" s="13">
        <v>6728228</v>
      </c>
      <c r="E4" s="2" t="s">
        <v>4</v>
      </c>
      <c r="F4" s="13">
        <v>6903882</v>
      </c>
      <c r="G4" s="2" t="s">
        <v>4</v>
      </c>
      <c r="H4" s="13">
        <v>6783944</v>
      </c>
      <c r="I4" s="2" t="s">
        <v>4</v>
      </c>
      <c r="J4" s="13">
        <v>6649249</v>
      </c>
      <c r="K4" s="2" t="s">
        <v>4</v>
      </c>
      <c r="L4" s="13">
        <v>6559263</v>
      </c>
      <c r="M4" s="13"/>
    </row>
    <row r="5" spans="1:13" ht="16.5">
      <c r="A5" s="2" t="s">
        <v>5</v>
      </c>
      <c r="B5" s="13">
        <f>SUM(B6:B10)</f>
        <v>4567704</v>
      </c>
      <c r="C5" s="2" t="s">
        <v>5</v>
      </c>
      <c r="D5" s="13">
        <f>SUM(D6:D10)</f>
        <v>4478405</v>
      </c>
      <c r="E5" s="2" t="s">
        <v>5</v>
      </c>
      <c r="F5" s="13">
        <f>SUM(F6:F10)</f>
        <v>4591686</v>
      </c>
      <c r="G5" s="2" t="s">
        <v>5</v>
      </c>
      <c r="H5" s="13">
        <v>4553263</v>
      </c>
      <c r="I5" s="2" t="s">
        <v>15</v>
      </c>
      <c r="J5" s="13">
        <v>4499055</v>
      </c>
      <c r="K5" s="2" t="s">
        <v>15</v>
      </c>
      <c r="L5" s="13">
        <f>SUM(L6:L10)</f>
        <v>4457219</v>
      </c>
      <c r="M5" s="13"/>
    </row>
    <row r="6" spans="1:13" ht="16.5">
      <c r="A6" s="3" t="s">
        <v>6</v>
      </c>
      <c r="B6" s="4">
        <v>1670565</v>
      </c>
      <c r="C6" s="3" t="s">
        <v>6</v>
      </c>
      <c r="D6" s="4">
        <v>1634319</v>
      </c>
      <c r="E6" s="3" t="s">
        <v>6</v>
      </c>
      <c r="F6" s="4">
        <v>1701452</v>
      </c>
      <c r="G6" s="3" t="s">
        <v>6</v>
      </c>
      <c r="H6" s="4">
        <v>1745318</v>
      </c>
      <c r="I6" s="3" t="s">
        <v>6</v>
      </c>
      <c r="J6" s="4">
        <v>1770008</v>
      </c>
      <c r="K6" s="3" t="s">
        <v>6</v>
      </c>
      <c r="L6" s="4">
        <v>1773465</v>
      </c>
      <c r="M6" s="4"/>
    </row>
    <row r="7" spans="1:13" ht="16.5">
      <c r="A7" s="14" t="s">
        <v>11</v>
      </c>
      <c r="B7" s="4">
        <v>1208095</v>
      </c>
      <c r="C7" s="14" t="s">
        <v>11</v>
      </c>
      <c r="D7" s="4">
        <v>1162961</v>
      </c>
      <c r="E7" s="14" t="s">
        <v>11</v>
      </c>
      <c r="F7" s="4">
        <v>1175254</v>
      </c>
      <c r="G7" s="14" t="s">
        <v>11</v>
      </c>
      <c r="H7" s="4">
        <v>1142411</v>
      </c>
      <c r="I7" s="14" t="s">
        <v>11</v>
      </c>
      <c r="J7" s="4">
        <v>1117789</v>
      </c>
      <c r="K7" s="14" t="s">
        <v>11</v>
      </c>
      <c r="L7" s="4">
        <v>1088438</v>
      </c>
      <c r="M7" s="4"/>
    </row>
    <row r="8" spans="1:13" ht="16.5">
      <c r="A8" s="3" t="s">
        <v>7</v>
      </c>
      <c r="B8" s="4">
        <v>907729</v>
      </c>
      <c r="C8" s="3" t="s">
        <v>7</v>
      </c>
      <c r="D8" s="4">
        <v>928074</v>
      </c>
      <c r="E8" s="3" t="s">
        <v>7</v>
      </c>
      <c r="F8" s="4">
        <v>945962</v>
      </c>
      <c r="G8" s="3" t="s">
        <v>7</v>
      </c>
      <c r="H8" s="4">
        <v>922401</v>
      </c>
      <c r="I8" s="3" t="s">
        <v>7</v>
      </c>
      <c r="J8" s="4">
        <v>835927</v>
      </c>
      <c r="K8" s="3" t="s">
        <v>7</v>
      </c>
      <c r="L8" s="4">
        <v>770282</v>
      </c>
      <c r="M8" s="4"/>
    </row>
    <row r="9" spans="1:13" ht="16.5">
      <c r="A9" s="3" t="s">
        <v>8</v>
      </c>
      <c r="B9" s="4">
        <v>410256</v>
      </c>
      <c r="C9" s="14" t="s">
        <v>12</v>
      </c>
      <c r="D9" s="4">
        <v>387962</v>
      </c>
      <c r="E9" s="14" t="s">
        <v>12</v>
      </c>
      <c r="F9" s="4">
        <v>397317</v>
      </c>
      <c r="G9" s="14" t="s">
        <v>12</v>
      </c>
      <c r="H9" s="4">
        <v>388869</v>
      </c>
      <c r="I9" s="14" t="s">
        <v>12</v>
      </c>
      <c r="J9" s="4">
        <v>409372</v>
      </c>
      <c r="K9" s="14" t="s">
        <v>8</v>
      </c>
      <c r="L9" s="4">
        <v>438001</v>
      </c>
      <c r="M9" s="4"/>
    </row>
    <row r="10" spans="1:13" ht="16.5">
      <c r="A10" s="23" t="s">
        <v>14</v>
      </c>
      <c r="B10" s="4">
        <v>371059</v>
      </c>
      <c r="C10" s="14" t="s">
        <v>8</v>
      </c>
      <c r="D10" s="4">
        <v>365089</v>
      </c>
      <c r="E10" s="14" t="s">
        <v>8</v>
      </c>
      <c r="F10" s="4">
        <v>371701</v>
      </c>
      <c r="G10" s="22" t="s">
        <v>8</v>
      </c>
      <c r="H10" s="26">
        <v>354264</v>
      </c>
      <c r="I10" s="22" t="s">
        <v>8</v>
      </c>
      <c r="J10" s="26">
        <v>365959</v>
      </c>
      <c r="K10" s="22" t="s">
        <v>12</v>
      </c>
      <c r="L10" s="26">
        <v>387033</v>
      </c>
      <c r="M10" s="4"/>
    </row>
    <row r="11" spans="1:13" ht="16.5">
      <c r="A11" s="24" t="s">
        <v>13</v>
      </c>
      <c r="B11" s="15"/>
      <c r="C11" s="20"/>
      <c r="D11" s="15"/>
      <c r="E11" s="12"/>
      <c r="F11" s="15"/>
      <c r="G11" s="6"/>
      <c r="H11" s="6"/>
      <c r="I11" s="6"/>
      <c r="J11" s="6"/>
      <c r="K11" s="6"/>
      <c r="L11" s="6"/>
      <c r="M11" s="29"/>
    </row>
    <row r="12" spans="1:13" ht="16.5">
      <c r="A12" s="2" t="s">
        <v>4</v>
      </c>
      <c r="B12" s="18">
        <v>1824976</v>
      </c>
      <c r="C12" s="13" t="s">
        <v>4</v>
      </c>
      <c r="D12" s="18">
        <v>1868245</v>
      </c>
      <c r="E12" s="13" t="s">
        <v>4</v>
      </c>
      <c r="F12" s="18">
        <f>466275+1484634</f>
        <v>1950909</v>
      </c>
      <c r="G12" s="13" t="s">
        <v>4</v>
      </c>
      <c r="H12" s="18">
        <v>1940557</v>
      </c>
      <c r="I12" s="13" t="s">
        <v>4</v>
      </c>
      <c r="J12" s="18">
        <v>1923787</v>
      </c>
      <c r="K12" s="13" t="s">
        <v>4</v>
      </c>
      <c r="L12" s="18">
        <v>1939876</v>
      </c>
      <c r="M12" s="18"/>
    </row>
    <row r="13" spans="1:13" ht="16.5">
      <c r="A13" s="2" t="s">
        <v>5</v>
      </c>
      <c r="B13" s="13">
        <f>SUM(B14:B18)</f>
        <v>1305446</v>
      </c>
      <c r="C13" s="2" t="s">
        <v>5</v>
      </c>
      <c r="D13" s="13">
        <f>SUM(D14:D18)</f>
        <v>1333244</v>
      </c>
      <c r="E13" s="2" t="s">
        <v>5</v>
      </c>
      <c r="F13" s="13">
        <f>SUM(F14:F18)</f>
        <v>1346724</v>
      </c>
      <c r="G13" s="2" t="s">
        <v>5</v>
      </c>
      <c r="H13" s="13">
        <v>1325479</v>
      </c>
      <c r="I13" s="2" t="s">
        <v>15</v>
      </c>
      <c r="J13" s="13">
        <v>1333105</v>
      </c>
      <c r="K13" s="2" t="s">
        <v>15</v>
      </c>
      <c r="L13" s="13">
        <f>SUM(L14:L18)</f>
        <v>1347207</v>
      </c>
      <c r="M13" s="13"/>
    </row>
    <row r="14" spans="1:13" ht="16.5">
      <c r="A14" s="3" t="s">
        <v>7</v>
      </c>
      <c r="B14" s="4">
        <v>424635</v>
      </c>
      <c r="C14" s="3" t="s">
        <v>7</v>
      </c>
      <c r="D14" s="4">
        <f>330719+127832</f>
        <v>458551</v>
      </c>
      <c r="E14" s="3" t="s">
        <v>7</v>
      </c>
      <c r="F14" s="4">
        <v>474175</v>
      </c>
      <c r="G14" s="3" t="s">
        <v>7</v>
      </c>
      <c r="H14" s="4">
        <v>457275</v>
      </c>
      <c r="I14" s="3" t="s">
        <v>7</v>
      </c>
      <c r="J14" s="4">
        <v>445269</v>
      </c>
      <c r="K14" s="3" t="s">
        <v>7</v>
      </c>
      <c r="L14" s="4">
        <v>466569</v>
      </c>
      <c r="M14" s="4"/>
    </row>
    <row r="15" spans="1:13" ht="16.5">
      <c r="A15" s="3" t="s">
        <v>6</v>
      </c>
      <c r="B15" s="4">
        <v>293300</v>
      </c>
      <c r="C15" s="3" t="s">
        <v>6</v>
      </c>
      <c r="D15" s="4">
        <f>204351+50337</f>
        <v>254688</v>
      </c>
      <c r="E15" s="3" t="s">
        <v>9</v>
      </c>
      <c r="F15" s="4">
        <v>259165</v>
      </c>
      <c r="G15" s="3" t="s">
        <v>9</v>
      </c>
      <c r="H15" s="4">
        <v>251118</v>
      </c>
      <c r="I15" s="3" t="s">
        <v>9</v>
      </c>
      <c r="J15" s="4">
        <v>282784</v>
      </c>
      <c r="K15" s="3" t="s">
        <v>9</v>
      </c>
      <c r="L15" s="4">
        <v>290852</v>
      </c>
      <c r="M15" s="4"/>
    </row>
    <row r="16" spans="1:13" ht="16.5">
      <c r="A16" s="3" t="s">
        <v>9</v>
      </c>
      <c r="B16" s="4">
        <v>238515</v>
      </c>
      <c r="C16" s="3" t="s">
        <v>9</v>
      </c>
      <c r="D16" s="4">
        <f>205766+46933</f>
        <v>252699</v>
      </c>
      <c r="E16" s="3" t="s">
        <v>6</v>
      </c>
      <c r="F16" s="4">
        <v>234823</v>
      </c>
      <c r="G16" s="3" t="s">
        <v>10</v>
      </c>
      <c r="H16" s="4">
        <v>231832</v>
      </c>
      <c r="I16" s="3" t="s">
        <v>10</v>
      </c>
      <c r="J16" s="4">
        <v>244988</v>
      </c>
      <c r="K16" s="3" t="s">
        <v>10</v>
      </c>
      <c r="L16" s="4">
        <v>242220</v>
      </c>
      <c r="M16" s="4"/>
    </row>
    <row r="17" spans="1:13" ht="16.5">
      <c r="A17" s="3" t="s">
        <v>10</v>
      </c>
      <c r="B17" s="4">
        <v>199637</v>
      </c>
      <c r="C17" s="14" t="s">
        <v>10</v>
      </c>
      <c r="D17" s="4">
        <f>136772+80618</f>
        <v>217390</v>
      </c>
      <c r="E17" s="14" t="s">
        <v>10</v>
      </c>
      <c r="F17" s="4">
        <v>224896</v>
      </c>
      <c r="G17" s="14" t="s">
        <v>6</v>
      </c>
      <c r="H17" s="4">
        <v>231482</v>
      </c>
      <c r="I17" s="14" t="s">
        <v>6</v>
      </c>
      <c r="J17" s="4">
        <v>218963</v>
      </c>
      <c r="K17" s="14" t="s">
        <v>6</v>
      </c>
      <c r="L17" s="4">
        <v>213777</v>
      </c>
      <c r="M17" s="4"/>
    </row>
    <row r="18" spans="1:13" ht="16.5" customHeight="1" thickBot="1">
      <c r="A18" s="16" t="s">
        <v>11</v>
      </c>
      <c r="B18" s="5">
        <v>149359</v>
      </c>
      <c r="C18" s="16" t="s">
        <v>11</v>
      </c>
      <c r="D18" s="5">
        <f>120271+29645</f>
        <v>149916</v>
      </c>
      <c r="E18" s="16" t="s">
        <v>11</v>
      </c>
      <c r="F18" s="5">
        <v>153665</v>
      </c>
      <c r="G18" s="16" t="s">
        <v>11</v>
      </c>
      <c r="H18" s="5">
        <v>153772</v>
      </c>
      <c r="I18" s="16" t="s">
        <v>11</v>
      </c>
      <c r="J18" s="5">
        <v>141101</v>
      </c>
      <c r="K18" s="16" t="s">
        <v>11</v>
      </c>
      <c r="L18" s="5">
        <v>133789</v>
      </c>
      <c r="M18" s="4"/>
    </row>
    <row r="19" spans="1:6" ht="12.75" customHeight="1">
      <c r="A19" s="40" t="s">
        <v>2</v>
      </c>
      <c r="B19" s="44"/>
      <c r="C19" s="44"/>
      <c r="D19" s="44"/>
      <c r="E19" s="44"/>
      <c r="F19" s="44"/>
    </row>
    <row r="20" spans="1:6" ht="15.75" customHeight="1">
      <c r="A20" s="41" t="s">
        <v>1</v>
      </c>
      <c r="B20" s="41"/>
      <c r="C20" s="41"/>
      <c r="D20" s="41"/>
      <c r="E20" s="45"/>
      <c r="F20" s="45"/>
    </row>
    <row r="21" spans="1:6" ht="12" customHeight="1">
      <c r="A21" s="38" t="s">
        <v>18</v>
      </c>
      <c r="B21" s="45"/>
      <c r="C21" s="45"/>
      <c r="D21" s="45"/>
      <c r="E21" s="45"/>
      <c r="F21" s="45"/>
    </row>
    <row r="22" spans="1:6" ht="12" customHeight="1">
      <c r="A22" s="38"/>
      <c r="B22" s="45"/>
      <c r="C22" s="45"/>
      <c r="D22" s="45"/>
      <c r="E22" s="45"/>
      <c r="F22" s="45"/>
    </row>
    <row r="23" spans="1:6" ht="12" customHeight="1">
      <c r="A23" s="39" t="s">
        <v>3</v>
      </c>
      <c r="B23" s="45"/>
      <c r="C23" s="45"/>
      <c r="D23" s="45"/>
      <c r="E23" s="45"/>
      <c r="F23" s="45"/>
    </row>
    <row r="24" spans="1:6" ht="27.75" customHeight="1">
      <c r="A24" s="42" t="s">
        <v>16</v>
      </c>
      <c r="B24" s="42"/>
      <c r="C24" s="42"/>
      <c r="D24" s="42"/>
      <c r="E24" s="45"/>
      <c r="F24" s="45"/>
    </row>
    <row r="25" spans="1:5" ht="12.75">
      <c r="A25" s="10"/>
      <c r="B25" s="9"/>
      <c r="C25" s="8"/>
      <c r="E25" s="8"/>
    </row>
    <row r="26" ht="12.75">
      <c r="A26" s="10"/>
    </row>
    <row r="27" ht="12.75">
      <c r="A27" s="11"/>
    </row>
  </sheetData>
  <mergeCells count="7">
    <mergeCell ref="A19:F19"/>
    <mergeCell ref="A20:F20"/>
    <mergeCell ref="A21:F21"/>
    <mergeCell ref="A22:F22"/>
    <mergeCell ref="A23:F23"/>
    <mergeCell ref="A24:F24"/>
    <mergeCell ref="A1:L1"/>
  </mergeCells>
  <printOptions horizontalCentered="1"/>
  <pageMargins left="0.75" right="0.75" top="1" bottom="1" header="0.5" footer="0.5"/>
  <pageSetup fitToHeight="1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long.nguyen</cp:lastModifiedBy>
  <cp:lastPrinted>2007-12-10T14:32:17Z</cp:lastPrinted>
  <dcterms:created xsi:type="dcterms:W3CDTF">1980-01-01T04:00:00Z</dcterms:created>
  <dcterms:modified xsi:type="dcterms:W3CDTF">2008-12-30T18:09:19Z</dcterms:modified>
  <cp:category/>
  <cp:version/>
  <cp:contentType/>
  <cp:contentStatus/>
</cp:coreProperties>
</file>