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21" windowWidth="8040" windowHeight="6135" tabRatio="602" activeTab="0"/>
  </bookViews>
  <sheets>
    <sheet name="JUN96" sheetId="1" r:id="rId1"/>
  </sheets>
  <definedNames/>
  <calcPr fullCalcOnLoad="1"/>
</workbook>
</file>

<file path=xl/sharedStrings.xml><?xml version="1.0" encoding="utf-8"?>
<sst xmlns="http://schemas.openxmlformats.org/spreadsheetml/2006/main" count="227" uniqueCount="53">
  <si>
    <t>12-14</t>
  </si>
  <si>
    <t>Site</t>
  </si>
  <si>
    <t>U3</t>
  </si>
  <si>
    <t>F1</t>
  </si>
  <si>
    <t>2Bs</t>
  </si>
  <si>
    <t>2B s</t>
  </si>
  <si>
    <t>3A -15</t>
  </si>
  <si>
    <t>0-2</t>
  </si>
  <si>
    <t>0-4</t>
  </si>
  <si>
    <t>2-4</t>
  </si>
  <si>
    <t>4-6</t>
  </si>
  <si>
    <t>6-8</t>
  </si>
  <si>
    <t>14-16</t>
  </si>
  <si>
    <t>ENR-103</t>
  </si>
  <si>
    <t>7-9</t>
  </si>
  <si>
    <t>9-11</t>
  </si>
  <si>
    <t>0-7*</t>
  </si>
  <si>
    <t>0-12*</t>
  </si>
  <si>
    <t>12-16</t>
  </si>
  <si>
    <t>8-10</t>
  </si>
  <si>
    <t>10-12</t>
  </si>
  <si>
    <t>0-5*</t>
  </si>
  <si>
    <t>5-7</t>
  </si>
  <si>
    <t>0-10*</t>
  </si>
  <si>
    <t>3A-15</t>
  </si>
  <si>
    <t>3A-33</t>
  </si>
  <si>
    <t>3A-S</t>
  </si>
  <si>
    <t>TS-7</t>
  </si>
  <si>
    <t>2Bs non-veg</t>
  </si>
  <si>
    <t>2Bs veg.</t>
  </si>
  <si>
    <t>4-8</t>
  </si>
  <si>
    <t>8-12</t>
  </si>
  <si>
    <t>LOX</t>
  </si>
  <si>
    <t>11-15</t>
  </si>
  <si>
    <t>16-20</t>
  </si>
  <si>
    <t>9-13</t>
  </si>
  <si>
    <t>0-4*</t>
  </si>
  <si>
    <t>0-8*</t>
  </si>
  <si>
    <t>3A-TT</t>
  </si>
  <si>
    <t>3A-TH</t>
  </si>
  <si>
    <t>TS-9</t>
  </si>
  <si>
    <t>DATE</t>
  </si>
  <si>
    <t>2Bs vegetated</t>
  </si>
  <si>
    <t>ACME Project - Everglades Sediment Methylmercury Degradation Potential Rate Measurements</t>
  </si>
  <si>
    <t>0-20*</t>
  </si>
  <si>
    <t>by Mark Marvin-DiPasquale and Ronald S. Oremland</t>
  </si>
  <si>
    <t>3A-HS</t>
  </si>
  <si>
    <t>FP</t>
  </si>
  <si>
    <t>Sediment Depth Interval (cm)</t>
  </si>
  <si>
    <t>Incubation Time (days)</t>
  </si>
  <si>
    <r>
      <t>14</t>
    </r>
    <r>
      <rPr>
        <b/>
        <sz val="8"/>
        <rFont val="Arial"/>
        <family val="2"/>
      </rPr>
      <t>C-MeHg Injected (ng/cc wet sed)</t>
    </r>
  </si>
  <si>
    <t>MeHg Degradation First-Order Rate Constant (k)</t>
  </si>
  <si>
    <t>MeHg-Degradation Potential Rate          (ng/cc wet sed/d)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</si>
</sst>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E+00"/>
    <numFmt numFmtId="169" formatCode="0.E+00"/>
    <numFmt numFmtId="170" formatCode="0.0000000"/>
    <numFmt numFmtId="171" formatCode="0.000000"/>
    <numFmt numFmtId="172" formatCode="0.00000000"/>
    <numFmt numFmtId="173" formatCode="mmmm\-yy"/>
    <numFmt numFmtId="174" formatCode="mmm\-yyyy"/>
    <numFmt numFmtId="175" formatCode="\(0.000\)"/>
    <numFmt numFmtId="176" formatCode="\(0.00\)"/>
    <numFmt numFmtId="177" formatCode="\ \(0.000\)"/>
    <numFmt numFmtId="178" formatCode="\ \(0.00\)"/>
  </numFmts>
  <fonts count="7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7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1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77" fontId="0" fillId="0" borderId="0" xfId="0" applyNumberFormat="1" applyAlignment="1">
      <alignment horizontal="left"/>
    </xf>
    <xf numFmtId="177" fontId="0" fillId="0" borderId="0" xfId="0" applyNumberFormat="1" applyAlignment="1">
      <alignment/>
    </xf>
    <xf numFmtId="178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9"/>
  <sheetViews>
    <sheetView tabSelected="1" workbookViewId="0" topLeftCell="A1">
      <selection activeCell="L2" sqref="L2"/>
    </sheetView>
  </sheetViews>
  <sheetFormatPr defaultColWidth="9.140625" defaultRowHeight="12.75"/>
  <cols>
    <col min="1" max="1" width="13.8515625" style="2" customWidth="1"/>
    <col min="2" max="2" width="9.28125" style="0" customWidth="1"/>
    <col min="3" max="3" width="11.421875" style="7" customWidth="1"/>
    <col min="5" max="5" width="3.28125" style="0" customWidth="1"/>
    <col min="7" max="7" width="4.28125" style="0" customWidth="1"/>
    <col min="8" max="8" width="9.7109375" style="0" customWidth="1"/>
    <col min="9" max="9" width="9.57421875" style="0" customWidth="1"/>
    <col min="10" max="10" width="3.7109375" style="0" customWidth="1"/>
    <col min="11" max="11" width="9.421875" style="0" customWidth="1"/>
  </cols>
  <sheetData>
    <row r="1" spans="1:41" ht="12.75">
      <c r="A1" s="18" t="s">
        <v>43</v>
      </c>
      <c r="B1" s="1"/>
      <c r="E1" s="6"/>
      <c r="F1" s="6"/>
      <c r="G1" s="6"/>
      <c r="H1" s="1"/>
      <c r="I1" s="1"/>
      <c r="J1" s="1"/>
      <c r="K1" s="1"/>
      <c r="L1" s="1"/>
      <c r="M1" s="1"/>
      <c r="O1" s="1"/>
      <c r="P1" s="3"/>
      <c r="Q1" s="3"/>
      <c r="AN1" s="15"/>
      <c r="AO1" s="15"/>
    </row>
    <row r="2" spans="1:41" ht="12.75">
      <c r="A2" s="18" t="s">
        <v>45</v>
      </c>
      <c r="B2" s="1"/>
      <c r="E2" s="6"/>
      <c r="F2" s="6"/>
      <c r="G2" s="6"/>
      <c r="H2" s="1"/>
      <c r="I2" s="1"/>
      <c r="J2" s="1"/>
      <c r="K2" s="1"/>
      <c r="L2" s="1"/>
      <c r="M2" s="1"/>
      <c r="O2" s="1"/>
      <c r="P2" s="3"/>
      <c r="Q2" s="3"/>
      <c r="AN2" s="15"/>
      <c r="AO2" s="15"/>
    </row>
    <row r="3" spans="1:41" ht="12.75">
      <c r="A3" s="18"/>
      <c r="B3" s="4"/>
      <c r="H3" s="4"/>
      <c r="I3" s="4"/>
      <c r="J3" s="4"/>
      <c r="K3" s="19"/>
      <c r="L3" s="4"/>
      <c r="M3" s="4"/>
      <c r="O3" s="4"/>
      <c r="AN3" s="15"/>
      <c r="AO3" s="15"/>
    </row>
    <row r="4" spans="1:41" s="20" customFormat="1" ht="45">
      <c r="A4" s="20" t="s">
        <v>1</v>
      </c>
      <c r="B4" s="21" t="s">
        <v>41</v>
      </c>
      <c r="C4" s="20" t="s">
        <v>48</v>
      </c>
      <c r="D4" s="20" t="s">
        <v>49</v>
      </c>
      <c r="F4" s="23" t="s">
        <v>50</v>
      </c>
      <c r="H4" s="27" t="s">
        <v>51</v>
      </c>
      <c r="I4" s="27"/>
      <c r="J4" s="21"/>
      <c r="K4" s="27" t="s">
        <v>52</v>
      </c>
      <c r="L4" s="27"/>
      <c r="M4" s="21"/>
      <c r="O4" s="21"/>
      <c r="AN4" s="22"/>
      <c r="AO4" s="22"/>
    </row>
    <row r="5" spans="2:41" ht="12.75">
      <c r="B5" s="4"/>
      <c r="H5" s="4"/>
      <c r="I5" s="4"/>
      <c r="J5" s="4"/>
      <c r="K5" s="4"/>
      <c r="L5" s="4"/>
      <c r="M5" s="4"/>
      <c r="O5" s="4"/>
      <c r="AN5" s="15"/>
      <c r="AO5" s="15"/>
    </row>
    <row r="6" spans="1:41" ht="12.75">
      <c r="A6" s="2" t="s">
        <v>2</v>
      </c>
      <c r="B6" s="17">
        <v>35217</v>
      </c>
      <c r="C6" s="8" t="s">
        <v>17</v>
      </c>
      <c r="D6" s="5">
        <v>1.7</v>
      </c>
      <c r="E6" s="3"/>
      <c r="F6" s="13">
        <v>31.84741498255011</v>
      </c>
      <c r="G6" s="3"/>
      <c r="H6" s="1">
        <v>0.24165587387828685</v>
      </c>
      <c r="I6" s="24">
        <v>0.054433188703807894</v>
      </c>
      <c r="J6" s="1"/>
      <c r="K6" s="3">
        <f>F6-F6*EXP(-H6*1)</f>
        <v>6.8367997861767975</v>
      </c>
      <c r="L6" s="26">
        <f>I6/H6*K6</f>
        <v>1.5399948981937541</v>
      </c>
      <c r="M6" s="1"/>
      <c r="O6" s="1"/>
      <c r="P6" s="3"/>
      <c r="Q6" s="3"/>
      <c r="AN6" s="15"/>
      <c r="AO6" s="15"/>
    </row>
    <row r="7" spans="1:41" ht="12.75">
      <c r="A7" s="2" t="s">
        <v>2</v>
      </c>
      <c r="B7" s="17">
        <v>35217</v>
      </c>
      <c r="C7" s="8" t="s">
        <v>0</v>
      </c>
      <c r="D7" s="5">
        <v>1.7</v>
      </c>
      <c r="E7" s="3"/>
      <c r="F7" s="13">
        <v>31.84741498255011</v>
      </c>
      <c r="G7" s="3"/>
      <c r="H7" s="1">
        <v>0.0904123232068673</v>
      </c>
      <c r="I7" s="24">
        <v>0.0028319067872427687</v>
      </c>
      <c r="J7" s="1"/>
      <c r="K7" s="3">
        <f>F7-F7*EXP(-H7*1)</f>
        <v>2.7530680076809304</v>
      </c>
      <c r="L7" s="26">
        <f>I7/H7*K7</f>
        <v>0.08623196153088535</v>
      </c>
      <c r="M7" s="1"/>
      <c r="O7" s="1"/>
      <c r="P7" s="3"/>
      <c r="Q7" s="3"/>
      <c r="AN7" s="15"/>
      <c r="AO7" s="15"/>
    </row>
    <row r="8" spans="1:41" ht="12.75">
      <c r="A8" s="2" t="s">
        <v>2</v>
      </c>
      <c r="B8" s="17">
        <v>35217</v>
      </c>
      <c r="C8" s="8" t="s">
        <v>12</v>
      </c>
      <c r="D8" s="5">
        <v>1.7</v>
      </c>
      <c r="E8" s="3"/>
      <c r="F8" s="13">
        <v>31.84741498255011</v>
      </c>
      <c r="G8" s="3"/>
      <c r="H8" s="1">
        <v>0.08555663966097421</v>
      </c>
      <c r="I8" s="24">
        <v>0.006978032368341443</v>
      </c>
      <c r="J8" s="1"/>
      <c r="K8" s="3">
        <f>F8-F8*EXP(-H8*1)</f>
        <v>2.6114515216246694</v>
      </c>
      <c r="L8" s="26">
        <f>I8/H8*K8</f>
        <v>0.21299098840792363</v>
      </c>
      <c r="M8" s="1"/>
      <c r="O8" s="1"/>
      <c r="P8" s="3"/>
      <c r="Q8" s="3"/>
      <c r="AN8" s="15"/>
      <c r="AO8" s="15"/>
    </row>
    <row r="9" spans="1:41" ht="12.75">
      <c r="A9" s="2" t="s">
        <v>2</v>
      </c>
      <c r="B9" s="17">
        <v>35217</v>
      </c>
      <c r="C9" s="8" t="s">
        <v>34</v>
      </c>
      <c r="D9" s="5">
        <v>1.7</v>
      </c>
      <c r="E9" s="3"/>
      <c r="F9" s="13">
        <v>31.84741498255011</v>
      </c>
      <c r="G9" s="3"/>
      <c r="H9" s="1">
        <v>0.08561834603586982</v>
      </c>
      <c r="I9" s="24">
        <v>0.004171625406809145</v>
      </c>
      <c r="J9" s="1"/>
      <c r="K9" s="3">
        <f>F9-F9*EXP(-H9*1)</f>
        <v>2.613255511287022</v>
      </c>
      <c r="L9" s="26">
        <f>I9/H9*K9</f>
        <v>0.1273269525762828</v>
      </c>
      <c r="M9" s="1"/>
      <c r="O9" s="1"/>
      <c r="P9" s="3"/>
      <c r="Q9" s="3"/>
      <c r="AN9" s="15"/>
      <c r="AO9" s="15"/>
    </row>
    <row r="10" spans="2:41" ht="12.75">
      <c r="B10" s="17"/>
      <c r="H10" s="1"/>
      <c r="I10" s="25"/>
      <c r="J10" s="1"/>
      <c r="K10" s="1"/>
      <c r="L10" s="26"/>
      <c r="M10" s="1"/>
      <c r="O10" s="1"/>
      <c r="P10" s="3"/>
      <c r="Q10" s="3"/>
      <c r="AN10" s="15"/>
      <c r="AO10" s="15"/>
    </row>
    <row r="11" spans="1:41" ht="12.75">
      <c r="A11" s="2" t="s">
        <v>3</v>
      </c>
      <c r="B11" s="17">
        <v>35217</v>
      </c>
      <c r="C11" s="8" t="s">
        <v>36</v>
      </c>
      <c r="D11" s="5">
        <v>1.9</v>
      </c>
      <c r="E11" s="3"/>
      <c r="F11" s="13">
        <v>31.84741498255011</v>
      </c>
      <c r="G11" s="3"/>
      <c r="H11" s="1">
        <v>0.11501151059286638</v>
      </c>
      <c r="I11" s="24">
        <v>0.008127624498552088</v>
      </c>
      <c r="J11" s="1"/>
      <c r="K11" s="3">
        <f>F11-F11*EXP(-H11*1)</f>
        <v>3.4600342536164703</v>
      </c>
      <c r="L11" s="26">
        <f>I11/H11*K11</f>
        <v>0.24451343192136876</v>
      </c>
      <c r="M11" s="1"/>
      <c r="O11" s="1"/>
      <c r="P11" s="3"/>
      <c r="Q11" s="3"/>
      <c r="AN11" s="15"/>
      <c r="AO11" s="15"/>
    </row>
    <row r="12" spans="1:41" ht="12.75">
      <c r="A12" s="2" t="s">
        <v>3</v>
      </c>
      <c r="B12" s="17">
        <v>35217</v>
      </c>
      <c r="C12" s="8" t="s">
        <v>10</v>
      </c>
      <c r="D12" s="5">
        <v>1.9</v>
      </c>
      <c r="E12" s="3"/>
      <c r="F12" s="13">
        <v>31.84741498255011</v>
      </c>
      <c r="G12" s="3"/>
      <c r="H12" s="1">
        <v>0.09803092080506069</v>
      </c>
      <c r="I12" s="24">
        <v>0.004429842004619967</v>
      </c>
      <c r="J12" s="1"/>
      <c r="K12" s="3">
        <f>F12-F12*EXP(-H12*1)</f>
        <v>2.9738839078537076</v>
      </c>
      <c r="L12" s="26">
        <f>I12/H12*K12</f>
        <v>0.1343844956640829</v>
      </c>
      <c r="M12" s="1"/>
      <c r="O12" s="1"/>
      <c r="P12" s="3"/>
      <c r="Q12" s="3"/>
      <c r="AN12" s="15"/>
      <c r="AO12" s="15"/>
    </row>
    <row r="13" spans="1:41" ht="12.75">
      <c r="A13" s="2" t="s">
        <v>3</v>
      </c>
      <c r="B13" s="17">
        <v>35217</v>
      </c>
      <c r="C13" s="8" t="s">
        <v>11</v>
      </c>
      <c r="D13" s="5">
        <v>1.9</v>
      </c>
      <c r="E13" s="3"/>
      <c r="F13" s="13">
        <v>31.84741498255011</v>
      </c>
      <c r="G13" s="3"/>
      <c r="H13" s="1">
        <v>0.08891362461105116</v>
      </c>
      <c r="I13" s="24">
        <v>0.00502900702244987</v>
      </c>
      <c r="J13" s="1"/>
      <c r="K13" s="3">
        <f>F13-F13*EXP(-H13*1)</f>
        <v>2.709431660024652</v>
      </c>
      <c r="L13" s="26">
        <f>I13/H13*K13</f>
        <v>0.15324705189690835</v>
      </c>
      <c r="M13" s="1"/>
      <c r="O13" s="1"/>
      <c r="P13" s="3"/>
      <c r="Q13" s="3"/>
      <c r="AN13" s="15"/>
      <c r="AO13" s="15"/>
    </row>
    <row r="14" spans="1:41" ht="12.75">
      <c r="A14" s="2" t="s">
        <v>3</v>
      </c>
      <c r="B14" s="17">
        <v>35217</v>
      </c>
      <c r="C14" s="8" t="s">
        <v>31</v>
      </c>
      <c r="D14" s="5">
        <v>1.9</v>
      </c>
      <c r="E14" s="3"/>
      <c r="F14" s="13">
        <v>31.84741498255011</v>
      </c>
      <c r="G14" s="3"/>
      <c r="H14" s="1">
        <v>0.08901597142102283</v>
      </c>
      <c r="I14" s="24">
        <v>0.004984988426680932</v>
      </c>
      <c r="J14" s="1"/>
      <c r="K14" s="3">
        <f>F14-F14*EXP(-H14*1)</f>
        <v>2.7124136870636413</v>
      </c>
      <c r="L14" s="26">
        <f>I14/H14*K14</f>
        <v>0.15189803158391282</v>
      </c>
      <c r="M14" s="1"/>
      <c r="O14" s="1"/>
      <c r="P14" s="3"/>
      <c r="Q14" s="3"/>
      <c r="AN14" s="15"/>
      <c r="AO14" s="15"/>
    </row>
    <row r="15" spans="1:41" ht="12.75">
      <c r="A15" s="2" t="s">
        <v>3</v>
      </c>
      <c r="B15" s="17">
        <v>35217</v>
      </c>
      <c r="C15" s="8" t="s">
        <v>18</v>
      </c>
      <c r="D15" s="5">
        <v>1.9</v>
      </c>
      <c r="E15" s="3"/>
      <c r="F15" s="13">
        <v>31.8474149825501</v>
      </c>
      <c r="G15" s="3"/>
      <c r="H15" s="1">
        <v>0.059773002488625965</v>
      </c>
      <c r="I15" s="24">
        <v>0.0054847696650870215</v>
      </c>
      <c r="J15" s="1"/>
      <c r="K15" s="3">
        <f>F15-F15*EXP(-H15*1)</f>
        <v>1.8478400096322822</v>
      </c>
      <c r="L15" s="26">
        <f>I15/H15*K15</f>
        <v>0.1695577670319273</v>
      </c>
      <c r="M15" s="1"/>
      <c r="O15" s="1"/>
      <c r="P15" s="3"/>
      <c r="Q15" s="3"/>
      <c r="AN15" s="15"/>
      <c r="AO15" s="15"/>
    </row>
    <row r="16" spans="2:41" ht="12.75">
      <c r="B16" s="17"/>
      <c r="H16" s="1"/>
      <c r="I16" s="25"/>
      <c r="J16" s="1"/>
      <c r="K16" s="1"/>
      <c r="L16" s="26"/>
      <c r="M16" s="1"/>
      <c r="O16" s="1"/>
      <c r="P16" s="3"/>
      <c r="Q16" s="3"/>
      <c r="AN16" s="15"/>
      <c r="AO16" s="15"/>
    </row>
    <row r="17" spans="1:41" ht="12.75">
      <c r="A17" s="2" t="s">
        <v>4</v>
      </c>
      <c r="B17" s="17">
        <v>35217</v>
      </c>
      <c r="C17" s="8" t="s">
        <v>37</v>
      </c>
      <c r="D17" s="5">
        <v>1.8</v>
      </c>
      <c r="E17" s="3"/>
      <c r="F17" s="13">
        <v>34.37377242106972</v>
      </c>
      <c r="G17" s="3"/>
      <c r="H17" s="1">
        <v>0.1847532665555387</v>
      </c>
      <c r="I17" s="24">
        <v>0.03072145929341128</v>
      </c>
      <c r="J17" s="1"/>
      <c r="K17" s="3">
        <f>F17-F17*EXP(-H17*1)</f>
        <v>5.798533312310507</v>
      </c>
      <c r="L17" s="26">
        <f>I17/H17*K17</f>
        <v>0.9642016535717707</v>
      </c>
      <c r="M17" s="1"/>
      <c r="O17" s="1"/>
      <c r="P17" s="3"/>
      <c r="Q17" s="3"/>
      <c r="AN17" s="15"/>
      <c r="AO17" s="15"/>
    </row>
    <row r="18" spans="1:41" ht="12.75">
      <c r="A18" s="2" t="s">
        <v>4</v>
      </c>
      <c r="B18" s="17">
        <v>35217</v>
      </c>
      <c r="C18" s="8" t="s">
        <v>19</v>
      </c>
      <c r="D18" s="5">
        <v>1.8</v>
      </c>
      <c r="E18" s="3"/>
      <c r="F18" s="13">
        <v>34.37377242106972</v>
      </c>
      <c r="G18" s="3"/>
      <c r="H18" s="1">
        <v>0.0847737840070516</v>
      </c>
      <c r="I18" s="24">
        <v>0.0033901158324000295</v>
      </c>
      <c r="J18" s="1"/>
      <c r="K18" s="3">
        <f>F18-F18*EXP(-H18*1)</f>
        <v>2.793897126218365</v>
      </c>
      <c r="L18" s="26">
        <f>I18/H18*K18</f>
        <v>0.11172834848214347</v>
      </c>
      <c r="M18" s="1"/>
      <c r="O18" s="1"/>
      <c r="P18" s="3"/>
      <c r="Q18" s="3"/>
      <c r="AN18" s="15"/>
      <c r="AO18" s="15"/>
    </row>
    <row r="19" spans="1:41" ht="12.75">
      <c r="A19" s="2" t="s">
        <v>4</v>
      </c>
      <c r="B19" s="17">
        <v>35217</v>
      </c>
      <c r="C19" s="8" t="s">
        <v>20</v>
      </c>
      <c r="D19" s="5">
        <v>1.8</v>
      </c>
      <c r="E19" s="3"/>
      <c r="F19" s="13">
        <v>34.37377242106972</v>
      </c>
      <c r="G19" s="3"/>
      <c r="H19" s="1">
        <v>0.0783337105467504</v>
      </c>
      <c r="I19" s="24">
        <v>0.005021084004757314</v>
      </c>
      <c r="J19" s="1"/>
      <c r="K19" s="3">
        <f>F19-F19*EXP(-H19*1)</f>
        <v>2.5898641208618294</v>
      </c>
      <c r="L19" s="26">
        <f>I19/H19*K19</f>
        <v>0.1660067577673767</v>
      </c>
      <c r="M19" s="1"/>
      <c r="O19" s="1"/>
      <c r="P19" s="3"/>
      <c r="Q19" s="3"/>
      <c r="AN19" s="15"/>
      <c r="AO19" s="15"/>
    </row>
    <row r="20" spans="1:41" ht="12.75">
      <c r="A20" s="2" t="s">
        <v>4</v>
      </c>
      <c r="B20" s="17">
        <v>35217</v>
      </c>
      <c r="C20" s="8" t="s">
        <v>18</v>
      </c>
      <c r="D20" s="5">
        <v>1.8</v>
      </c>
      <c r="E20" s="3"/>
      <c r="F20" s="13">
        <v>34.37377242106972</v>
      </c>
      <c r="G20" s="3"/>
      <c r="H20" s="1">
        <v>0.06911144679625263</v>
      </c>
      <c r="I20" s="24">
        <v>0.006183578694049468</v>
      </c>
      <c r="J20" s="1"/>
      <c r="K20" s="3">
        <f>F20-F20*EXP(-H20*1)</f>
        <v>2.2953887578576797</v>
      </c>
      <c r="L20" s="26">
        <f>I20/H20*K20</f>
        <v>0.2053743290817497</v>
      </c>
      <c r="M20" s="1"/>
      <c r="O20" s="1"/>
      <c r="P20" s="3"/>
      <c r="Q20" s="3"/>
      <c r="AN20" s="15"/>
      <c r="AO20" s="15"/>
    </row>
    <row r="21" spans="2:41" ht="12.75">
      <c r="B21" s="1"/>
      <c r="I21" s="24"/>
      <c r="K21" s="1"/>
      <c r="L21" s="26"/>
      <c r="M21" s="1"/>
      <c r="O21" s="1"/>
      <c r="P21" s="3"/>
      <c r="Q21" s="3"/>
      <c r="AN21" s="15"/>
      <c r="AO21" s="15"/>
    </row>
    <row r="22" spans="1:12" ht="12.75">
      <c r="A22" s="2" t="s">
        <v>13</v>
      </c>
      <c r="B22" s="16">
        <v>35400</v>
      </c>
      <c r="C22" s="7" t="s">
        <v>16</v>
      </c>
      <c r="D22" s="10">
        <v>0.9506944444444444</v>
      </c>
      <c r="F22" s="13">
        <v>1.7453453453453454</v>
      </c>
      <c r="H22" s="1">
        <v>0.07987508570247982</v>
      </c>
      <c r="I22" s="24">
        <v>0.014651388151864366</v>
      </c>
      <c r="K22" s="3">
        <f>F22-F22*EXP(-H22*1)</f>
        <v>0.1339872578746346</v>
      </c>
      <c r="L22" s="26">
        <f>I22/H22*K22</f>
        <v>0.02457711694779778</v>
      </c>
    </row>
    <row r="23" spans="1:12" ht="12.75">
      <c r="A23" s="2" t="s">
        <v>13</v>
      </c>
      <c r="B23" s="16">
        <v>35401</v>
      </c>
      <c r="C23" s="9" t="s">
        <v>14</v>
      </c>
      <c r="D23" s="10">
        <v>0.9027777777777778</v>
      </c>
      <c r="F23" s="13">
        <v>1.7453453453453454</v>
      </c>
      <c r="H23" s="1">
        <v>0.08661612096675664</v>
      </c>
      <c r="I23" s="24">
        <v>0.04150521060639671</v>
      </c>
      <c r="K23" s="3">
        <f>F23-F23*EXP(-H23*1)</f>
        <v>0.14481295038350894</v>
      </c>
      <c r="L23" s="26">
        <f aca="true" t="shared" si="0" ref="L23:L49">I23/H23*K23</f>
        <v>0.06939230176918278</v>
      </c>
    </row>
    <row r="24" spans="1:12" ht="12.75">
      <c r="A24" s="2" t="s">
        <v>13</v>
      </c>
      <c r="B24" s="16">
        <v>35402</v>
      </c>
      <c r="C24" s="8" t="s">
        <v>15</v>
      </c>
      <c r="D24" s="10">
        <v>0.9</v>
      </c>
      <c r="F24" s="13">
        <v>1.7453453453453454</v>
      </c>
      <c r="H24" s="1">
        <v>0.016922587773168952</v>
      </c>
      <c r="I24" s="24">
        <v>0.006201423777200922</v>
      </c>
      <c r="K24" s="3">
        <f>F24-F24*EXP(-H24*1)</f>
        <v>0.029287252825557886</v>
      </c>
      <c r="L24" s="26">
        <f t="shared" si="0"/>
        <v>0.010732558665127762</v>
      </c>
    </row>
    <row r="25" spans="1:12" ht="12.75">
      <c r="A25" s="2" t="s">
        <v>13</v>
      </c>
      <c r="B25" s="16">
        <v>35403</v>
      </c>
      <c r="C25" s="9" t="s">
        <v>33</v>
      </c>
      <c r="D25" s="10">
        <v>0.8965277777777777</v>
      </c>
      <c r="F25" s="13">
        <v>1.7453453453453454</v>
      </c>
      <c r="H25" s="1">
        <v>0.012351862515432924</v>
      </c>
      <c r="I25" s="24">
        <v>0.01494048159465824</v>
      </c>
      <c r="K25" s="3">
        <f>F25-F25*EXP(-H25*1)</f>
        <v>0.02142566987716421</v>
      </c>
      <c r="L25" s="26">
        <f t="shared" si="0"/>
        <v>0.025915915600018786</v>
      </c>
    </row>
    <row r="26" spans="4:12" ht="12.75">
      <c r="D26" s="10"/>
      <c r="F26" s="13"/>
      <c r="H26" s="1"/>
      <c r="I26" s="24"/>
      <c r="K26" s="3"/>
      <c r="L26" s="26"/>
    </row>
    <row r="27" spans="1:12" ht="12.75">
      <c r="A27" s="2" t="s">
        <v>3</v>
      </c>
      <c r="B27" s="16">
        <v>35403</v>
      </c>
      <c r="C27" s="8" t="s">
        <v>17</v>
      </c>
      <c r="D27" s="10">
        <v>0.94375</v>
      </c>
      <c r="F27" s="13">
        <v>2.0954954954954954</v>
      </c>
      <c r="H27" s="1">
        <v>0.03124922603808494</v>
      </c>
      <c r="I27" s="24">
        <v>0.03666251267860904</v>
      </c>
      <c r="K27" s="3">
        <f>F27-F27*EXP(-H27*1)</f>
        <v>0.06447004663004963</v>
      </c>
      <c r="L27" s="26">
        <f t="shared" si="0"/>
        <v>0.07563815817659085</v>
      </c>
    </row>
    <row r="28" spans="1:12" ht="12.75">
      <c r="A28" s="2" t="s">
        <v>3</v>
      </c>
      <c r="B28" s="16">
        <v>35403</v>
      </c>
      <c r="C28" s="8" t="s">
        <v>0</v>
      </c>
      <c r="D28" s="10">
        <v>0.9284722222222223</v>
      </c>
      <c r="F28" s="13">
        <v>2.0954954954954954</v>
      </c>
      <c r="H28" s="1">
        <v>0.005448472218523953</v>
      </c>
      <c r="I28" s="24">
        <v>0.0011571637448678277</v>
      </c>
      <c r="K28" s="3">
        <f>F28-F28*EXP(-H28*1)</f>
        <v>0.0113862021208746</v>
      </c>
      <c r="L28" s="26">
        <f t="shared" si="0"/>
        <v>0.0024182375824947653</v>
      </c>
    </row>
    <row r="29" spans="1:12" ht="12.75">
      <c r="A29" s="2" t="s">
        <v>3</v>
      </c>
      <c r="B29" s="16">
        <v>35403</v>
      </c>
      <c r="C29" s="8" t="s">
        <v>12</v>
      </c>
      <c r="D29" s="10">
        <v>0.9270833333333334</v>
      </c>
      <c r="F29" s="13">
        <v>2.0954954954954954</v>
      </c>
      <c r="H29" s="1">
        <v>0.01746109382191282</v>
      </c>
      <c r="I29" s="24">
        <v>0.00714751053823809</v>
      </c>
      <c r="K29" s="3">
        <f>F29-F29*EXP(-H29*1)</f>
        <v>0.036272047065044166</v>
      </c>
      <c r="L29" s="26">
        <f t="shared" si="0"/>
        <v>0.014847571480059227</v>
      </c>
    </row>
    <row r="30" spans="1:12" ht="12.75">
      <c r="A30" s="2" t="s">
        <v>3</v>
      </c>
      <c r="B30" s="16">
        <v>35403</v>
      </c>
      <c r="C30" s="8" t="s">
        <v>34</v>
      </c>
      <c r="D30" s="10">
        <v>0.9277777777777777</v>
      </c>
      <c r="F30" s="13">
        <v>2.0954954954954954</v>
      </c>
      <c r="H30" s="1">
        <v>0.005816094278287458</v>
      </c>
      <c r="I30" s="24">
        <v>0.0010554773716245094</v>
      </c>
      <c r="K30" s="3">
        <f>F30-F30*EXP(-H30*1)</f>
        <v>0.012152225859837884</v>
      </c>
      <c r="L30" s="26">
        <f t="shared" si="0"/>
        <v>0.00220532866150612</v>
      </c>
    </row>
    <row r="31" spans="2:12" ht="12.75">
      <c r="B31" s="16"/>
      <c r="D31" s="10"/>
      <c r="I31" s="24"/>
      <c r="K31" s="3"/>
      <c r="L31" s="26"/>
    </row>
    <row r="32" spans="1:12" ht="12.75">
      <c r="A32" s="2" t="s">
        <v>2</v>
      </c>
      <c r="B32" s="16">
        <v>35403</v>
      </c>
      <c r="C32" s="8" t="s">
        <v>37</v>
      </c>
      <c r="D32" s="10">
        <v>0.9319444444444445</v>
      </c>
      <c r="F32" s="13">
        <v>2.0954954954954954</v>
      </c>
      <c r="H32" s="1">
        <v>0.06903454606241796</v>
      </c>
      <c r="I32" s="24">
        <v>0.020699586377951947</v>
      </c>
      <c r="K32" s="3">
        <f>F32-F32*EXP(-H32*1)</f>
        <v>0.13978120496082846</v>
      </c>
      <c r="L32" s="26">
        <f t="shared" si="0"/>
        <v>0.04191253931741332</v>
      </c>
    </row>
    <row r="33" spans="1:12" ht="12.75">
      <c r="A33" s="2" t="s">
        <v>2</v>
      </c>
      <c r="B33" s="16">
        <v>35403</v>
      </c>
      <c r="C33" s="8" t="s">
        <v>19</v>
      </c>
      <c r="D33" s="10">
        <v>0.9138888888888889</v>
      </c>
      <c r="F33" s="13">
        <v>2.0954954954954954</v>
      </c>
      <c r="H33" s="1">
        <v>0.047554399587733394</v>
      </c>
      <c r="I33" s="24">
        <v>0.023865037410508588</v>
      </c>
      <c r="K33" s="3">
        <f>F33-F33*EXP(-H33*1)</f>
        <v>0.0973177475911251</v>
      </c>
      <c r="L33" s="26">
        <f t="shared" si="0"/>
        <v>0.048838629172130624</v>
      </c>
    </row>
    <row r="34" spans="1:12" ht="12.75">
      <c r="A34" s="2" t="s">
        <v>2</v>
      </c>
      <c r="B34" s="16">
        <v>35403</v>
      </c>
      <c r="C34" s="8" t="s">
        <v>20</v>
      </c>
      <c r="D34" s="10">
        <v>0.9131944444444445</v>
      </c>
      <c r="F34" s="13">
        <v>2.0954954954954954</v>
      </c>
      <c r="H34" s="1">
        <v>0.055906623356927455</v>
      </c>
      <c r="I34" s="24">
        <v>0.021859790275040345</v>
      </c>
      <c r="K34" s="3">
        <f>F34-F34*EXP(-H34*1)</f>
        <v>0.11393747282478528</v>
      </c>
      <c r="L34" s="26">
        <f t="shared" si="0"/>
        <v>0.044550164378856116</v>
      </c>
    </row>
    <row r="35" spans="1:12" ht="12.75">
      <c r="A35" s="2" t="s">
        <v>2</v>
      </c>
      <c r="B35" s="16">
        <v>35403</v>
      </c>
      <c r="C35" s="8" t="s">
        <v>18</v>
      </c>
      <c r="D35" s="10">
        <v>0.925</v>
      </c>
      <c r="F35" s="13">
        <v>2.0954954954954954</v>
      </c>
      <c r="H35" s="1">
        <v>0.024832187144933397</v>
      </c>
      <c r="I35" s="24">
        <v>0.012922354594832533</v>
      </c>
      <c r="K35" s="3">
        <f>F35-F35*EXP(-H35*1)</f>
        <v>0.051394970563389375</v>
      </c>
      <c r="L35" s="26">
        <f t="shared" si="0"/>
        <v>0.026745289496040433</v>
      </c>
    </row>
    <row r="36" spans="2:12" ht="12.75">
      <c r="B36" s="16"/>
      <c r="D36" s="10"/>
      <c r="I36" s="24"/>
      <c r="K36" s="3"/>
      <c r="L36" s="26"/>
    </row>
    <row r="37" spans="1:12" ht="12.75">
      <c r="A37" s="2" t="s">
        <v>5</v>
      </c>
      <c r="B37" s="16">
        <v>35403</v>
      </c>
      <c r="C37" s="7" t="s">
        <v>16</v>
      </c>
      <c r="D37" s="10">
        <v>1.1465277777777778</v>
      </c>
      <c r="F37" s="13">
        <v>2.231831831831832</v>
      </c>
      <c r="H37" s="1">
        <v>0.04696378327396853</v>
      </c>
      <c r="I37" s="24">
        <v>0.006898616561143984</v>
      </c>
      <c r="K37" s="3">
        <f>F37-F37*EXP(-H37*1)</f>
        <v>0.10239208760075558</v>
      </c>
      <c r="L37" s="26">
        <f t="shared" si="0"/>
        <v>0.015040605803242582</v>
      </c>
    </row>
    <row r="38" spans="1:12" ht="12.75">
      <c r="A38" s="2" t="s">
        <v>5</v>
      </c>
      <c r="B38" s="16">
        <v>35403</v>
      </c>
      <c r="C38" s="9" t="s">
        <v>14</v>
      </c>
      <c r="D38" s="10">
        <v>1.1451388888888887</v>
      </c>
      <c r="F38" s="13">
        <v>2.231831831831832</v>
      </c>
      <c r="H38" s="1">
        <v>0.02532052757741632</v>
      </c>
      <c r="I38" s="24">
        <v>0.013477532601951262</v>
      </c>
      <c r="K38" s="3">
        <f>F38-F38*EXP(-H38*1)</f>
        <v>0.055801713720394996</v>
      </c>
      <c r="L38" s="26">
        <f t="shared" si="0"/>
        <v>0.02970196468505476</v>
      </c>
    </row>
    <row r="39" spans="1:12" ht="12.75">
      <c r="A39" s="2" t="s">
        <v>5</v>
      </c>
      <c r="B39" s="16">
        <v>35403</v>
      </c>
      <c r="C39" s="8" t="s">
        <v>15</v>
      </c>
      <c r="D39" s="10">
        <v>1.14375</v>
      </c>
      <c r="F39" s="13">
        <v>2.231831831831832</v>
      </c>
      <c r="H39" s="1">
        <v>0.0058215341721622165</v>
      </c>
      <c r="I39" s="24">
        <v>0.003884893036429638</v>
      </c>
      <c r="K39" s="3">
        <f>F39-F39*EXP(-H39*1)</f>
        <v>0.012954939875766236</v>
      </c>
      <c r="L39" s="26">
        <f t="shared" si="0"/>
        <v>0.008645239248339927</v>
      </c>
    </row>
    <row r="40" spans="1:12" ht="12.75">
      <c r="A40" s="2" t="s">
        <v>5</v>
      </c>
      <c r="B40" s="16">
        <v>35403</v>
      </c>
      <c r="C40" s="8" t="s">
        <v>33</v>
      </c>
      <c r="D40" s="10">
        <v>1.1430555555555555</v>
      </c>
      <c r="F40" s="13">
        <v>2.231831831831832</v>
      </c>
      <c r="H40" s="1">
        <v>0.02462662715769736</v>
      </c>
      <c r="I40" s="24">
        <v>0.02362002867359441</v>
      </c>
      <c r="K40" s="3">
        <f>F40-F40*EXP(-H40*1)</f>
        <v>0.05429124151007336</v>
      </c>
      <c r="L40" s="26">
        <f t="shared" si="0"/>
        <v>0.05207211986364743</v>
      </c>
    </row>
    <row r="41" spans="2:12" ht="12.75">
      <c r="B41" s="16"/>
      <c r="D41" s="10"/>
      <c r="I41" s="24"/>
      <c r="K41" s="3"/>
      <c r="L41" s="26"/>
    </row>
    <row r="42" spans="1:12" ht="12.75">
      <c r="A42" s="2" t="s">
        <v>6</v>
      </c>
      <c r="B42" s="16">
        <v>35403</v>
      </c>
      <c r="C42" s="8" t="s">
        <v>21</v>
      </c>
      <c r="D42" s="10">
        <v>0.9034722222222222</v>
      </c>
      <c r="F42" s="13">
        <v>2.338738738738739</v>
      </c>
      <c r="H42" s="1">
        <v>0.026411777358632926</v>
      </c>
      <c r="I42" s="24">
        <v>0.005110859128091794</v>
      </c>
      <c r="K42" s="3">
        <f>F42-F42*EXP(-H42*1)</f>
        <v>0.06096165032842249</v>
      </c>
      <c r="L42" s="26">
        <f t="shared" si="0"/>
        <v>0.011796495283673892</v>
      </c>
    </row>
    <row r="43" spans="1:12" ht="12.75">
      <c r="A43" s="2" t="s">
        <v>6</v>
      </c>
      <c r="B43" s="16">
        <v>35403</v>
      </c>
      <c r="C43" s="8" t="s">
        <v>22</v>
      </c>
      <c r="D43" s="10">
        <v>0.904861111111111</v>
      </c>
      <c r="F43" s="13">
        <v>2.338738738738739</v>
      </c>
      <c r="H43" s="1">
        <v>0.024986940040723497</v>
      </c>
      <c r="I43" s="24">
        <v>0.008088907772981394</v>
      </c>
      <c r="K43" s="3">
        <f>F43-F43*EXP(-H43*1)</f>
        <v>0.05771387530490868</v>
      </c>
      <c r="L43" s="26">
        <f t="shared" si="0"/>
        <v>0.018683448785721635</v>
      </c>
    </row>
    <row r="44" spans="1:12" ht="12.75">
      <c r="A44" s="2" t="s">
        <v>6</v>
      </c>
      <c r="B44" s="16">
        <v>35403</v>
      </c>
      <c r="C44" s="8" t="s">
        <v>14</v>
      </c>
      <c r="D44" s="10">
        <v>0.9222222222222222</v>
      </c>
      <c r="F44" s="13">
        <v>2.338738738738739</v>
      </c>
      <c r="H44" s="1">
        <v>0.01243491928020064</v>
      </c>
      <c r="I44" s="24">
        <v>0.00596446585839009</v>
      </c>
      <c r="K44" s="3">
        <f>F44-F44*EXP(-H44*1)</f>
        <v>0.028901958256558835</v>
      </c>
      <c r="L44" s="26">
        <f t="shared" si="0"/>
        <v>0.013862956355200344</v>
      </c>
    </row>
    <row r="45" spans="1:12" ht="12.75">
      <c r="A45" s="2" t="s">
        <v>6</v>
      </c>
      <c r="B45" s="16">
        <v>35403</v>
      </c>
      <c r="C45" s="8" t="s">
        <v>35</v>
      </c>
      <c r="D45" s="10">
        <v>0.9243055555555556</v>
      </c>
      <c r="F45" s="13">
        <v>2.338738738738739</v>
      </c>
      <c r="H45" s="1">
        <v>0.00616382602503727</v>
      </c>
      <c r="I45" s="24">
        <v>0.011514149212940788</v>
      </c>
      <c r="K45" s="3">
        <f>F45-F45*EXP(-H45*1)</f>
        <v>0.014371242284773267</v>
      </c>
      <c r="L45" s="26">
        <f t="shared" si="0"/>
        <v>0.026845765498581368</v>
      </c>
    </row>
    <row r="46" spans="2:12" ht="12.75">
      <c r="B46" s="16"/>
      <c r="C46" s="8"/>
      <c r="D46" s="10"/>
      <c r="F46" s="13"/>
      <c r="H46" s="1"/>
      <c r="I46" s="24"/>
      <c r="K46" s="3"/>
      <c r="L46" s="26"/>
    </row>
    <row r="47" spans="1:12" ht="12.75">
      <c r="A47" s="2" t="s">
        <v>25</v>
      </c>
      <c r="B47" s="16">
        <v>35403</v>
      </c>
      <c r="C47" s="8" t="s">
        <v>23</v>
      </c>
      <c r="D47" s="10">
        <v>0.925</v>
      </c>
      <c r="F47" s="13">
        <v>1.7453453453453454</v>
      </c>
      <c r="H47" s="1">
        <v>0.05247869103734855</v>
      </c>
      <c r="I47" s="24">
        <v>0.007407882194142715</v>
      </c>
      <c r="K47" s="3">
        <f>F47-F47*EXP(-H47*1)</f>
        <v>0.08923158298947076</v>
      </c>
      <c r="L47" s="26">
        <f t="shared" si="0"/>
        <v>0.012595913535885057</v>
      </c>
    </row>
    <row r="48" spans="2:12" ht="12.75">
      <c r="B48" s="16"/>
      <c r="D48" s="10"/>
      <c r="F48" s="14"/>
      <c r="H48" s="1"/>
      <c r="I48" s="24"/>
      <c r="K48" s="3"/>
      <c r="L48" s="26"/>
    </row>
    <row r="49" spans="1:12" ht="12.75">
      <c r="A49" s="2" t="s">
        <v>38</v>
      </c>
      <c r="B49" s="16">
        <v>35403</v>
      </c>
      <c r="C49" s="8" t="s">
        <v>23</v>
      </c>
      <c r="D49" s="10">
        <v>0.8993055555555555</v>
      </c>
      <c r="F49" s="13">
        <v>2.031231231231231</v>
      </c>
      <c r="H49" s="1">
        <v>0.11015518118132951</v>
      </c>
      <c r="I49" s="24">
        <v>0.014561922087273192</v>
      </c>
      <c r="K49" s="3">
        <f>F49-F49*EXP(-H49*1)</f>
        <v>0.21186731056374164</v>
      </c>
      <c r="L49" s="26">
        <f t="shared" si="0"/>
        <v>0.028007718167978795</v>
      </c>
    </row>
    <row r="50" spans="9:12" ht="12.75">
      <c r="I50" s="24"/>
      <c r="L50" s="26"/>
    </row>
    <row r="51" spans="1:12" ht="12.75">
      <c r="A51" s="2" t="s">
        <v>24</v>
      </c>
      <c r="B51" s="16">
        <v>35521</v>
      </c>
      <c r="C51" s="7" t="s">
        <v>8</v>
      </c>
      <c r="D51" s="3">
        <v>2.6791666666666667</v>
      </c>
      <c r="F51" s="13">
        <v>2.3043043043043046</v>
      </c>
      <c r="H51" s="1">
        <v>0.04624287253567436</v>
      </c>
      <c r="I51" s="24">
        <v>0.009991238035472439</v>
      </c>
      <c r="K51" s="3">
        <f aca="true" t="shared" si="1" ref="K51:K57">F51-F51*EXP(-H51*1)</f>
        <v>0.10413142649889418</v>
      </c>
      <c r="L51" s="26">
        <f>I51/H51*K51</f>
        <v>0.022498642754537564</v>
      </c>
    </row>
    <row r="52" spans="1:12" ht="12.75">
      <c r="A52" s="2" t="s">
        <v>38</v>
      </c>
      <c r="B52" s="16">
        <v>35521</v>
      </c>
      <c r="C52" s="7" t="s">
        <v>8</v>
      </c>
      <c r="D52" s="3">
        <v>2.6791666666666667</v>
      </c>
      <c r="F52" s="13">
        <v>2.3043043043043046</v>
      </c>
      <c r="H52" s="1">
        <v>0.01783919296669406</v>
      </c>
      <c r="I52" s="24">
        <v>0.007120178141854807</v>
      </c>
      <c r="K52" s="3">
        <f t="shared" si="1"/>
        <v>0.040742442518458155</v>
      </c>
      <c r="L52" s="26">
        <f aca="true" t="shared" si="2" ref="L52:L57">I52/H52*K52</f>
        <v>0.016261579164893215</v>
      </c>
    </row>
    <row r="53" spans="1:12" ht="12.75">
      <c r="A53" s="2" t="s">
        <v>25</v>
      </c>
      <c r="B53" s="16">
        <v>35521</v>
      </c>
      <c r="C53" s="7" t="s">
        <v>8</v>
      </c>
      <c r="D53" s="3">
        <v>2.6791666666666667</v>
      </c>
      <c r="F53" s="13">
        <v>2.3043043043043046</v>
      </c>
      <c r="H53" s="1">
        <v>0.050123950057773814</v>
      </c>
      <c r="I53" s="24">
        <v>0.0049947222858987604</v>
      </c>
      <c r="K53" s="3">
        <f t="shared" si="1"/>
        <v>0.11265391907480593</v>
      </c>
      <c r="L53" s="26">
        <f t="shared" si="2"/>
        <v>0.011225672349210682</v>
      </c>
    </row>
    <row r="54" spans="1:12" ht="12.75">
      <c r="A54" s="2" t="s">
        <v>46</v>
      </c>
      <c r="B54" s="16">
        <v>35521</v>
      </c>
      <c r="C54" s="7" t="s">
        <v>8</v>
      </c>
      <c r="D54" s="3">
        <v>2.6791666666666667</v>
      </c>
      <c r="F54" s="13">
        <v>2.3043043043043046</v>
      </c>
      <c r="H54" s="1">
        <v>0.05655100538820157</v>
      </c>
      <c r="I54" s="24">
        <v>0.006124210978646816</v>
      </c>
      <c r="K54" s="3">
        <f>F54-F54*EXP(-H54*1)</f>
        <v>0.1266946088888945</v>
      </c>
      <c r="L54" s="26">
        <f>I54/H54*K54</f>
        <v>0.013720437141062957</v>
      </c>
    </row>
    <row r="55" spans="1:12" ht="12.75">
      <c r="A55" s="2" t="s">
        <v>47</v>
      </c>
      <c r="B55" s="16">
        <v>35521</v>
      </c>
      <c r="C55" s="7" t="s">
        <v>8</v>
      </c>
      <c r="D55" s="3">
        <v>2.6791666666666667</v>
      </c>
      <c r="F55" s="13">
        <v>2.3043043043043046</v>
      </c>
      <c r="H55" s="1">
        <v>0.045120068378771534</v>
      </c>
      <c r="I55" s="24">
        <v>0.003928970824945462</v>
      </c>
      <c r="K55" s="3">
        <f t="shared" si="1"/>
        <v>0.10165967585951918</v>
      </c>
      <c r="L55" s="26">
        <f t="shared" si="2"/>
        <v>0.008852333670517768</v>
      </c>
    </row>
    <row r="56" spans="1:12" ht="12.75">
      <c r="A56" s="2" t="s">
        <v>27</v>
      </c>
      <c r="B56" s="16">
        <v>35521</v>
      </c>
      <c r="C56" s="7" t="s">
        <v>8</v>
      </c>
      <c r="D56" s="3">
        <v>2.6791666666666667</v>
      </c>
      <c r="F56" s="13">
        <v>2.3043043043043046</v>
      </c>
      <c r="H56" s="1">
        <v>0.01103784535588249</v>
      </c>
      <c r="I56" s="24">
        <v>0.0027315733246509816</v>
      </c>
      <c r="K56" s="3">
        <f t="shared" si="1"/>
        <v>0.02529469826750752</v>
      </c>
      <c r="L56" s="26">
        <f t="shared" si="2"/>
        <v>0.006259765453752796</v>
      </c>
    </row>
    <row r="57" spans="1:12" ht="12.75">
      <c r="A57" s="2" t="s">
        <v>40</v>
      </c>
      <c r="B57" s="16">
        <v>35521</v>
      </c>
      <c r="C57" s="7" t="s">
        <v>8</v>
      </c>
      <c r="D57" s="3">
        <v>2.6791666666666667</v>
      </c>
      <c r="F57" s="13">
        <v>2.3043043043043046</v>
      </c>
      <c r="H57" s="1">
        <v>0.05244252921291898</v>
      </c>
      <c r="I57" s="24">
        <v>0.00936861930170446</v>
      </c>
      <c r="K57" s="3">
        <f t="shared" si="1"/>
        <v>0.11772954757634269</v>
      </c>
      <c r="L57" s="26">
        <f t="shared" si="2"/>
        <v>0.021031848165190086</v>
      </c>
    </row>
    <row r="58" spans="9:12" ht="12.75">
      <c r="I58" s="24"/>
      <c r="L58" s="26"/>
    </row>
    <row r="59" spans="1:12" ht="12.75">
      <c r="A59" s="2" t="s">
        <v>13</v>
      </c>
      <c r="B59" s="16">
        <v>35612</v>
      </c>
      <c r="C59" s="7" t="s">
        <v>8</v>
      </c>
      <c r="D59" s="3">
        <v>0.2916666666666667</v>
      </c>
      <c r="F59" s="13">
        <v>14.155555555555553</v>
      </c>
      <c r="H59" s="1">
        <v>0.037801879006178464</v>
      </c>
      <c r="I59" s="24">
        <v>0.0013428230312566773</v>
      </c>
      <c r="J59" s="1"/>
      <c r="K59" s="3">
        <f aca="true" t="shared" si="3" ref="K59:K67">F59-F59*EXP(-H59*1)</f>
        <v>0.525118828540128</v>
      </c>
      <c r="L59" s="26">
        <f aca="true" t="shared" si="4" ref="L59:L77">I59/H59*K59</f>
        <v>0.018653613937946296</v>
      </c>
    </row>
    <row r="60" spans="1:12" ht="12.75">
      <c r="A60" s="2" t="s">
        <v>3</v>
      </c>
      <c r="B60" s="16">
        <v>35612</v>
      </c>
      <c r="C60" s="7" t="s">
        <v>8</v>
      </c>
      <c r="D60" s="3">
        <v>0.34861111111111115</v>
      </c>
      <c r="F60" s="13">
        <v>10.157957957957956</v>
      </c>
      <c r="H60" s="1">
        <v>0.04613643575244068</v>
      </c>
      <c r="I60" s="24">
        <v>0.003335572373767104</v>
      </c>
      <c r="J60" s="1"/>
      <c r="K60" s="3">
        <f t="shared" si="3"/>
        <v>0.45800536855420937</v>
      </c>
      <c r="L60" s="26">
        <f t="shared" si="4"/>
        <v>0.03311287552822334</v>
      </c>
    </row>
    <row r="61" spans="1:12" ht="12.75">
      <c r="A61" s="2" t="s">
        <v>2</v>
      </c>
      <c r="B61" s="16">
        <v>35612</v>
      </c>
      <c r="C61" s="7" t="s">
        <v>8</v>
      </c>
      <c r="D61" s="3">
        <v>0.35</v>
      </c>
      <c r="F61" s="13">
        <v>10.157957957957956</v>
      </c>
      <c r="H61" s="1">
        <v>0.15326997848771365</v>
      </c>
      <c r="I61" s="24">
        <v>0.01506244835591153</v>
      </c>
      <c r="J61" s="1"/>
      <c r="K61" s="3">
        <f t="shared" si="3"/>
        <v>1.4434653644764648</v>
      </c>
      <c r="L61" s="26">
        <f t="shared" si="4"/>
        <v>0.14185506333659886</v>
      </c>
    </row>
    <row r="62" spans="1:12" ht="12.75">
      <c r="A62" s="2" t="s">
        <v>28</v>
      </c>
      <c r="B62" s="16">
        <v>35612</v>
      </c>
      <c r="C62" s="7" t="s">
        <v>8</v>
      </c>
      <c r="D62" s="3">
        <v>0.30486111111111114</v>
      </c>
      <c r="F62" s="13">
        <v>8.267267267267266</v>
      </c>
      <c r="H62" s="1">
        <v>0.04545642891871282</v>
      </c>
      <c r="I62" s="24">
        <v>0.004874449376063953</v>
      </c>
      <c r="J62" s="1"/>
      <c r="K62" s="3">
        <f t="shared" si="3"/>
        <v>0.36738713487112395</v>
      </c>
      <c r="L62" s="26">
        <f t="shared" si="4"/>
        <v>0.03939618735886355</v>
      </c>
    </row>
    <row r="63" spans="1:12" ht="12.75">
      <c r="A63" s="2" t="s">
        <v>29</v>
      </c>
      <c r="B63" s="16">
        <v>35612</v>
      </c>
      <c r="C63" s="7" t="s">
        <v>8</v>
      </c>
      <c r="D63" s="3">
        <v>0.31875</v>
      </c>
      <c r="F63" s="13">
        <v>14.566366366366367</v>
      </c>
      <c r="H63" s="1">
        <v>0.05584109577752879</v>
      </c>
      <c r="I63" s="24">
        <v>0.0029944250140639273</v>
      </c>
      <c r="J63" s="1"/>
      <c r="K63" s="3">
        <f t="shared" si="3"/>
        <v>0.7911081264566526</v>
      </c>
      <c r="L63" s="26">
        <f t="shared" si="4"/>
        <v>0.04242241184035525</v>
      </c>
    </row>
    <row r="64" spans="1:12" ht="12.75">
      <c r="A64" s="2" t="s">
        <v>24</v>
      </c>
      <c r="B64" s="16">
        <v>35612</v>
      </c>
      <c r="C64" s="7" t="s">
        <v>8</v>
      </c>
      <c r="D64" s="3">
        <v>0.29513888888888884</v>
      </c>
      <c r="F64" s="13">
        <v>8.745345345345346</v>
      </c>
      <c r="H64" s="1">
        <v>0.061706097202586456</v>
      </c>
      <c r="I64" s="24">
        <v>0.019057782620624346</v>
      </c>
      <c r="J64" s="1"/>
      <c r="K64" s="3">
        <f t="shared" si="3"/>
        <v>0.5233287975827814</v>
      </c>
      <c r="L64" s="26">
        <f t="shared" si="4"/>
        <v>0.16162886514604138</v>
      </c>
    </row>
    <row r="65" spans="1:12" ht="12.75">
      <c r="A65" s="2" t="s">
        <v>27</v>
      </c>
      <c r="B65" s="16">
        <v>35612</v>
      </c>
      <c r="C65" s="7" t="s">
        <v>8</v>
      </c>
      <c r="D65" s="3">
        <v>0.2895833333333334</v>
      </c>
      <c r="F65" s="13">
        <v>11.688288288288286</v>
      </c>
      <c r="H65" s="1">
        <v>0.08558197050620334</v>
      </c>
      <c r="I65" s="24">
        <v>0.0135920832827873</v>
      </c>
      <c r="J65" s="1"/>
      <c r="K65" s="3">
        <f t="shared" si="3"/>
        <v>0.9586980342945068</v>
      </c>
      <c r="L65" s="26">
        <f t="shared" si="4"/>
        <v>0.15225991465376335</v>
      </c>
    </row>
    <row r="66" spans="1:12" ht="12.75">
      <c r="A66" s="2" t="s">
        <v>25</v>
      </c>
      <c r="B66" s="16">
        <v>35612</v>
      </c>
      <c r="C66" s="7" t="s">
        <v>8</v>
      </c>
      <c r="D66" s="3">
        <v>0.2965277777777778</v>
      </c>
      <c r="F66" s="13">
        <v>11.688288288288286</v>
      </c>
      <c r="H66" s="1">
        <v>0.025510146860782675</v>
      </c>
      <c r="I66" s="24">
        <v>0.0018402016994127945</v>
      </c>
      <c r="J66" s="1"/>
      <c r="K66" s="3">
        <f t="shared" si="3"/>
        <v>0.29439890585757844</v>
      </c>
      <c r="L66" s="26">
        <f t="shared" si="4"/>
        <v>0.02123677961639777</v>
      </c>
    </row>
    <row r="67" spans="1:12" ht="12.75">
      <c r="A67" s="2" t="s">
        <v>26</v>
      </c>
      <c r="B67" s="16">
        <v>35612</v>
      </c>
      <c r="C67" s="7" t="s">
        <v>8</v>
      </c>
      <c r="D67" s="3">
        <v>0.2979166666666666</v>
      </c>
      <c r="F67" s="13">
        <v>11.688288288288286</v>
      </c>
      <c r="H67" s="1">
        <v>0.026276190857870314</v>
      </c>
      <c r="I67" s="24">
        <v>0.005937964382247525</v>
      </c>
      <c r="J67" s="1"/>
      <c r="K67" s="3">
        <f t="shared" si="3"/>
        <v>0.3031237841754759</v>
      </c>
      <c r="L67" s="26">
        <f t="shared" si="4"/>
        <v>0.06850072918034616</v>
      </c>
    </row>
    <row r="68" spans="2:12" ht="12.75">
      <c r="B68" s="16"/>
      <c r="I68" s="24"/>
      <c r="K68" s="3"/>
      <c r="L68" s="26"/>
    </row>
    <row r="69" spans="1:12" ht="12.75">
      <c r="A69" s="2" t="s">
        <v>42</v>
      </c>
      <c r="B69" s="16">
        <v>35612</v>
      </c>
      <c r="C69" s="11" t="s">
        <v>8</v>
      </c>
      <c r="D69" s="3">
        <v>0.31875</v>
      </c>
      <c r="F69">
        <v>14.6</v>
      </c>
      <c r="H69" s="1">
        <v>0.05425252919979484</v>
      </c>
      <c r="I69" s="24">
        <v>0.0029099349758416595</v>
      </c>
      <c r="J69" s="1"/>
      <c r="K69" s="3">
        <f>F69-F69*EXP(-H69*1)</f>
        <v>0.7709839164214696</v>
      </c>
      <c r="L69" s="26">
        <f t="shared" si="4"/>
        <v>0.041353151591220216</v>
      </c>
    </row>
    <row r="70" spans="1:12" ht="12.75">
      <c r="A70" s="2" t="s">
        <v>42</v>
      </c>
      <c r="B70" s="16">
        <v>35612</v>
      </c>
      <c r="C70" s="11" t="s">
        <v>30</v>
      </c>
      <c r="D70" s="3">
        <v>0.3194444444444444</v>
      </c>
      <c r="F70">
        <v>14.6</v>
      </c>
      <c r="H70" s="1">
        <v>0.030924799453114136</v>
      </c>
      <c r="I70" s="24">
        <v>0.007525737524610775</v>
      </c>
      <c r="J70" s="1"/>
      <c r="K70" s="3">
        <f>F70-F70*EXP(-H70*1)</f>
        <v>0.44459217870474355</v>
      </c>
      <c r="L70" s="26">
        <f t="shared" si="4"/>
        <v>0.10819420340945224</v>
      </c>
    </row>
    <row r="71" spans="1:12" ht="12.75">
      <c r="A71" s="2" t="s">
        <v>42</v>
      </c>
      <c r="B71" s="16">
        <v>35612</v>
      </c>
      <c r="C71" s="11" t="s">
        <v>31</v>
      </c>
      <c r="D71" s="3">
        <v>0.31736111111111115</v>
      </c>
      <c r="F71">
        <v>14.6</v>
      </c>
      <c r="H71" s="1">
        <v>0.026451328683678613</v>
      </c>
      <c r="I71" s="24">
        <v>0.0041452414939446925</v>
      </c>
      <c r="J71" s="1"/>
      <c r="K71" s="3">
        <f>F71-F71*EXP(-H71*1)</f>
        <v>0.38112652555383164</v>
      </c>
      <c r="L71" s="26">
        <f t="shared" si="4"/>
        <v>0.05972711265515915</v>
      </c>
    </row>
    <row r="72" spans="1:12" ht="12.75">
      <c r="A72" s="2" t="s">
        <v>42</v>
      </c>
      <c r="B72" s="16">
        <v>35612</v>
      </c>
      <c r="C72" s="11" t="s">
        <v>18</v>
      </c>
      <c r="D72" s="3">
        <v>0.31388888888888883</v>
      </c>
      <c r="F72">
        <v>14.6</v>
      </c>
      <c r="H72" s="1">
        <v>0.022423264166049256</v>
      </c>
      <c r="I72" s="24">
        <v>0.0026387072108312076</v>
      </c>
      <c r="J72" s="1"/>
      <c r="K72" s="3">
        <f>F72-F72*EXP(-H72*1)</f>
        <v>0.32373647802124594</v>
      </c>
      <c r="L72" s="26">
        <f t="shared" si="4"/>
        <v>0.03809640615379994</v>
      </c>
    </row>
    <row r="73" spans="2:12" ht="12.75">
      <c r="B73" s="16"/>
      <c r="F73" s="12"/>
      <c r="H73" s="1"/>
      <c r="I73" s="24"/>
      <c r="J73" s="1"/>
      <c r="K73" s="3"/>
      <c r="L73" s="26"/>
    </row>
    <row r="74" spans="1:12" ht="12.75">
      <c r="A74" s="2" t="s">
        <v>28</v>
      </c>
      <c r="B74" s="16">
        <v>35612</v>
      </c>
      <c r="C74" s="11" t="s">
        <v>8</v>
      </c>
      <c r="D74" s="3">
        <v>0.30486111111111114</v>
      </c>
      <c r="F74">
        <v>8.3</v>
      </c>
      <c r="H74" s="1">
        <v>0.07822083276817943</v>
      </c>
      <c r="I74" s="24">
        <v>0.008350655194260658</v>
      </c>
      <c r="J74" s="1"/>
      <c r="K74" s="3">
        <f>F74-F74*EXP(-H74*1)</f>
        <v>0.624490450879537</v>
      </c>
      <c r="L74" s="26">
        <f t="shared" si="4"/>
        <v>0.06666899651731696</v>
      </c>
    </row>
    <row r="75" spans="1:12" ht="12.75">
      <c r="A75" s="2" t="s">
        <v>28</v>
      </c>
      <c r="B75" s="16">
        <v>35612</v>
      </c>
      <c r="C75" s="11" t="s">
        <v>30</v>
      </c>
      <c r="D75" s="3">
        <v>0.3041666666666667</v>
      </c>
      <c r="F75">
        <v>8.3</v>
      </c>
      <c r="H75" s="1">
        <v>0.03244035957130835</v>
      </c>
      <c r="I75" s="24">
        <v>0.0003482324025149085</v>
      </c>
      <c r="J75" s="1"/>
      <c r="K75" s="3">
        <f>F75-F75*EXP(-H75*1)</f>
        <v>0.2649344659371451</v>
      </c>
      <c r="L75" s="26">
        <f t="shared" si="4"/>
        <v>0.0028439501534962596</v>
      </c>
    </row>
    <row r="76" spans="1:12" ht="12.75">
      <c r="A76" s="2" t="s">
        <v>28</v>
      </c>
      <c r="B76" s="16">
        <v>35612</v>
      </c>
      <c r="C76" s="11" t="s">
        <v>31</v>
      </c>
      <c r="D76" s="3">
        <v>0.30347222222222225</v>
      </c>
      <c r="F76">
        <v>8.3</v>
      </c>
      <c r="H76" s="1">
        <v>0.024141079037951926</v>
      </c>
      <c r="I76" s="24">
        <v>0.0018664797027116307</v>
      </c>
      <c r="J76" s="1"/>
      <c r="K76" s="3">
        <f>F76-F76*EXP(-H76*1)</f>
        <v>0.1979717159974399</v>
      </c>
      <c r="L76" s="26">
        <f t="shared" si="4"/>
        <v>0.015306283080359006</v>
      </c>
    </row>
    <row r="77" spans="1:12" ht="12.75">
      <c r="A77" s="2" t="s">
        <v>28</v>
      </c>
      <c r="B77" s="16">
        <v>35612</v>
      </c>
      <c r="C77" s="11" t="s">
        <v>18</v>
      </c>
      <c r="D77" s="3">
        <v>0.30138888888888893</v>
      </c>
      <c r="F77">
        <v>8.3</v>
      </c>
      <c r="H77" s="1">
        <v>0.0159877731405893</v>
      </c>
      <c r="I77" s="24">
        <v>0.010711421990284187</v>
      </c>
      <c r="J77" s="1"/>
      <c r="K77" s="3">
        <f>F77-F77*EXP(-H77*1)</f>
        <v>0.13164337080357846</v>
      </c>
      <c r="L77" s="26">
        <f t="shared" si="4"/>
        <v>0.08819787999872823</v>
      </c>
    </row>
    <row r="78" spans="5:12" ht="12.75">
      <c r="E78" s="3"/>
      <c r="F78" s="3"/>
      <c r="G78" s="3"/>
      <c r="I78" s="24"/>
      <c r="J78" s="1"/>
      <c r="L78" s="26"/>
    </row>
    <row r="79" spans="1:12" ht="12.75">
      <c r="A79" s="18"/>
      <c r="I79" s="24"/>
      <c r="L79" s="26"/>
    </row>
    <row r="80" spans="1:12" ht="12.75">
      <c r="A80" s="2" t="s">
        <v>32</v>
      </c>
      <c r="B80" s="16">
        <v>35796</v>
      </c>
      <c r="C80" s="7" t="s">
        <v>36</v>
      </c>
      <c r="D80" s="3">
        <v>0.25</v>
      </c>
      <c r="F80" s="13">
        <v>11.894294294294292</v>
      </c>
      <c r="H80" s="1">
        <v>0.057624061336694794</v>
      </c>
      <c r="I80" s="24">
        <v>0.006510445836008436</v>
      </c>
      <c r="J80" s="1"/>
      <c r="K80" s="3">
        <f aca="true" t="shared" si="5" ref="K80:K87">F80-F80*EXP(-H80*1)</f>
        <v>0.6660237610157971</v>
      </c>
      <c r="L80" s="26">
        <f>I80/H80*K80</f>
        <v>0.07524828207182879</v>
      </c>
    </row>
    <row r="81" spans="1:12" ht="12.75">
      <c r="A81" s="2" t="s">
        <v>13</v>
      </c>
      <c r="B81" s="16">
        <v>35796</v>
      </c>
      <c r="C81" s="7" t="s">
        <v>37</v>
      </c>
      <c r="D81" s="3">
        <v>0.2645833333333332</v>
      </c>
      <c r="F81" s="13">
        <v>11.736336336336336</v>
      </c>
      <c r="H81" s="1">
        <v>0.07004224173334302</v>
      </c>
      <c r="I81" s="24">
        <v>0.008196843499295592</v>
      </c>
      <c r="J81" s="1"/>
      <c r="K81" s="3">
        <f t="shared" si="5"/>
        <v>0.793911104770249</v>
      </c>
      <c r="L81" s="26">
        <f aca="true" t="shared" si="6" ref="L81:L87">I81/H81*K81</f>
        <v>0.09290914906649433</v>
      </c>
    </row>
    <row r="82" spans="1:12" ht="12.75">
      <c r="A82" s="2" t="s">
        <v>3</v>
      </c>
      <c r="B82" s="16">
        <v>35796</v>
      </c>
      <c r="C82" s="7" t="s">
        <v>44</v>
      </c>
      <c r="D82" s="3">
        <v>0.22777777777777772</v>
      </c>
      <c r="F82" s="13">
        <v>8.9993993993994</v>
      </c>
      <c r="H82" s="1">
        <v>0.07975463055701458</v>
      </c>
      <c r="I82" s="24">
        <v>0.0033536699886138797</v>
      </c>
      <c r="J82" s="1"/>
      <c r="K82" s="3">
        <f t="shared" si="5"/>
        <v>0.6898680511954058</v>
      </c>
      <c r="L82" s="26">
        <f t="shared" si="6"/>
        <v>0.02900884579665439</v>
      </c>
    </row>
    <row r="83" spans="1:12" ht="12.75">
      <c r="A83" s="2" t="s">
        <v>2</v>
      </c>
      <c r="B83" s="16">
        <v>35796</v>
      </c>
      <c r="C83" s="7" t="s">
        <v>44</v>
      </c>
      <c r="D83" s="3">
        <v>0.22430555555555545</v>
      </c>
      <c r="F83" s="13">
        <v>8.9993993993994</v>
      </c>
      <c r="H83" s="1">
        <v>0.16371259919643422</v>
      </c>
      <c r="I83" s="24">
        <v>0.0044879880235521</v>
      </c>
      <c r="J83" s="1"/>
      <c r="K83" s="3">
        <f t="shared" si="5"/>
        <v>1.3590354262140387</v>
      </c>
      <c r="L83" s="26">
        <f t="shared" si="6"/>
        <v>0.037256355017082146</v>
      </c>
    </row>
    <row r="84" spans="1:12" ht="12.75">
      <c r="A84" s="2" t="s">
        <v>4</v>
      </c>
      <c r="B84" s="16">
        <v>35796</v>
      </c>
      <c r="C84" s="7" t="s">
        <v>23</v>
      </c>
      <c r="D84" s="3">
        <v>0.5006944444444444</v>
      </c>
      <c r="F84" s="13">
        <v>12.25045045045045</v>
      </c>
      <c r="H84" s="1">
        <v>0.08766969174868405</v>
      </c>
      <c r="I84" s="24">
        <v>0.01864862965888818</v>
      </c>
      <c r="J84" s="1"/>
      <c r="K84" s="3">
        <f t="shared" si="5"/>
        <v>1.0282610360517825</v>
      </c>
      <c r="L84" s="26">
        <f t="shared" si="6"/>
        <v>0.21872620824268144</v>
      </c>
    </row>
    <row r="85" spans="1:12" ht="12.75">
      <c r="A85" s="2" t="s">
        <v>24</v>
      </c>
      <c r="B85" s="16">
        <v>35796</v>
      </c>
      <c r="C85" s="7" t="s">
        <v>36</v>
      </c>
      <c r="D85" s="3">
        <v>0.4944444444444444</v>
      </c>
      <c r="F85" s="13">
        <v>12.25045045045045</v>
      </c>
      <c r="H85" s="1">
        <v>0.1282360149596513</v>
      </c>
      <c r="I85" s="24">
        <v>0.011611578680349956</v>
      </c>
      <c r="J85" s="1"/>
      <c r="K85" s="3">
        <f t="shared" si="5"/>
        <v>1.474393836297871</v>
      </c>
      <c r="L85" s="26">
        <f t="shared" si="6"/>
        <v>0.13350414890374174</v>
      </c>
    </row>
    <row r="86" spans="1:12" ht="12.75">
      <c r="A86" s="2" t="s">
        <v>39</v>
      </c>
      <c r="B86" s="16">
        <v>35796</v>
      </c>
      <c r="C86" s="7" t="s">
        <v>36</v>
      </c>
      <c r="D86" s="3">
        <v>0.3069444444444444</v>
      </c>
      <c r="F86" s="13">
        <v>12.100300300300297</v>
      </c>
      <c r="H86" s="1">
        <v>0.1490838310263096</v>
      </c>
      <c r="I86" s="24">
        <v>0.00950704574490018</v>
      </c>
      <c r="J86" s="1"/>
      <c r="K86" s="3">
        <f t="shared" si="5"/>
        <v>1.6759292029170894</v>
      </c>
      <c r="L86" s="26">
        <f t="shared" si="6"/>
        <v>0.10687366622967358</v>
      </c>
    </row>
    <row r="87" spans="1:12" ht="12.75">
      <c r="A87" s="2" t="s">
        <v>27</v>
      </c>
      <c r="B87" s="16">
        <v>35796</v>
      </c>
      <c r="C87" s="7" t="s">
        <v>23</v>
      </c>
      <c r="D87" s="3">
        <v>0.25555555555555554</v>
      </c>
      <c r="F87" s="13">
        <v>12.285885885885884</v>
      </c>
      <c r="H87" s="1">
        <v>0.10458894975418555</v>
      </c>
      <c r="I87" s="24">
        <v>0.005986145073849886</v>
      </c>
      <c r="J87" s="1"/>
      <c r="K87" s="3">
        <f t="shared" si="5"/>
        <v>1.2200538628793005</v>
      </c>
      <c r="L87" s="26">
        <f t="shared" si="6"/>
        <v>0.06982974241802417</v>
      </c>
    </row>
    <row r="88" spans="9:12" ht="12.75">
      <c r="I88" s="24"/>
      <c r="L88" s="26"/>
    </row>
    <row r="89" spans="1:12" ht="12.75">
      <c r="A89" s="2" t="s">
        <v>32</v>
      </c>
      <c r="B89" s="16">
        <v>35947</v>
      </c>
      <c r="C89" s="7" t="s">
        <v>7</v>
      </c>
      <c r="D89" s="3">
        <v>0.27638888888888885</v>
      </c>
      <c r="F89" s="13">
        <v>12.99399399399399</v>
      </c>
      <c r="H89" s="1">
        <v>0.05380918201802166</v>
      </c>
      <c r="I89" s="24">
        <v>0.017307920009492137</v>
      </c>
      <c r="K89" s="3">
        <f aca="true" t="shared" si="7" ref="K89:K94">F89-F89*EXP(-H89*1)</f>
        <v>0.6807175219828068</v>
      </c>
      <c r="L89" s="26">
        <f aca="true" t="shared" si="8" ref="L89:L136">I89/H89*K89</f>
        <v>0.21895527821984337</v>
      </c>
    </row>
    <row r="90" spans="1:12" ht="12.75">
      <c r="A90" s="2" t="s">
        <v>32</v>
      </c>
      <c r="B90" s="16">
        <v>35947</v>
      </c>
      <c r="C90" s="11" t="s">
        <v>9</v>
      </c>
      <c r="D90" s="3">
        <v>0.275</v>
      </c>
      <c r="F90" s="13">
        <v>12.99399399399399</v>
      </c>
      <c r="H90" s="1">
        <v>0.07196238420691536</v>
      </c>
      <c r="I90" s="24">
        <v>0.005258616577642241</v>
      </c>
      <c r="K90" s="3">
        <f t="shared" si="7"/>
        <v>0.902226289719847</v>
      </c>
      <c r="L90" s="26">
        <f t="shared" si="8"/>
        <v>0.06592975171950334</v>
      </c>
    </row>
    <row r="91" spans="1:12" ht="12.75">
      <c r="A91" s="2" t="s">
        <v>32</v>
      </c>
      <c r="B91" s="16">
        <v>35947</v>
      </c>
      <c r="C91" s="11" t="s">
        <v>10</v>
      </c>
      <c r="D91" s="3">
        <v>0.2756944444444444</v>
      </c>
      <c r="F91" s="13">
        <v>12.99399399399399</v>
      </c>
      <c r="H91" s="1">
        <v>0.035458904838920495</v>
      </c>
      <c r="I91" s="24">
        <v>0.0062295806480413135</v>
      </c>
      <c r="K91" s="3">
        <f t="shared" si="7"/>
        <v>0.45267960519716866</v>
      </c>
      <c r="L91" s="26">
        <f t="shared" si="8"/>
        <v>0.07952879879143823</v>
      </c>
    </row>
    <row r="92" spans="1:12" ht="12.75">
      <c r="A92" s="2" t="s">
        <v>32</v>
      </c>
      <c r="B92" s="16">
        <v>35947</v>
      </c>
      <c r="C92" s="11" t="s">
        <v>11</v>
      </c>
      <c r="D92" s="3">
        <v>0.2736111111111111</v>
      </c>
      <c r="F92" s="13">
        <v>12.99399399399399</v>
      </c>
      <c r="H92" s="1">
        <v>0.0264891891906425</v>
      </c>
      <c r="I92" s="24">
        <v>0.010196365257306746</v>
      </c>
      <c r="K92" s="3">
        <f t="shared" si="7"/>
        <v>0.33968155871243866</v>
      </c>
      <c r="L92" s="26">
        <f t="shared" si="8"/>
        <v>0.13075210490122602</v>
      </c>
    </row>
    <row r="93" spans="1:12" ht="12.75">
      <c r="A93" s="2" t="s">
        <v>32</v>
      </c>
      <c r="B93" s="16">
        <v>35947</v>
      </c>
      <c r="C93" s="11" t="s">
        <v>19</v>
      </c>
      <c r="D93" s="3">
        <v>0.27152777777777776</v>
      </c>
      <c r="F93" s="13">
        <v>12.99399399399399</v>
      </c>
      <c r="H93" s="1">
        <v>0.021733276056901858</v>
      </c>
      <c r="I93" s="24">
        <v>0.007329013991813441</v>
      </c>
      <c r="K93" s="3">
        <f t="shared" si="7"/>
        <v>0.27935540874682374</v>
      </c>
      <c r="L93" s="26">
        <f t="shared" si="8"/>
        <v>0.09420575591244282</v>
      </c>
    </row>
    <row r="94" spans="1:12" ht="12.75">
      <c r="A94" s="2" t="s">
        <v>32</v>
      </c>
      <c r="B94" s="16">
        <v>35947</v>
      </c>
      <c r="C94" s="11" t="s">
        <v>20</v>
      </c>
      <c r="D94" s="3">
        <v>0.26875</v>
      </c>
      <c r="F94" s="13">
        <v>12.99399399399399</v>
      </c>
      <c r="H94" s="1">
        <v>0.023467563589393482</v>
      </c>
      <c r="I94" s="24">
        <v>0.005662409780977603</v>
      </c>
      <c r="K94" s="3">
        <f t="shared" si="7"/>
        <v>0.30138713772674386</v>
      </c>
      <c r="L94" s="26">
        <f t="shared" si="8"/>
        <v>0.07272069254330567</v>
      </c>
    </row>
    <row r="95" spans="2:12" ht="12.75">
      <c r="B95" s="16"/>
      <c r="D95" s="3"/>
      <c r="F95" s="13"/>
      <c r="H95" s="1"/>
      <c r="I95" s="24"/>
      <c r="K95" s="3"/>
      <c r="L95" s="26"/>
    </row>
    <row r="96" spans="1:12" ht="12.75">
      <c r="A96" s="2" t="s">
        <v>13</v>
      </c>
      <c r="B96" s="16">
        <v>35947</v>
      </c>
      <c r="C96" s="7" t="s">
        <v>7</v>
      </c>
      <c r="D96" s="3">
        <v>0.32916666666666666</v>
      </c>
      <c r="F96" s="13">
        <v>12.782582582582583</v>
      </c>
      <c r="H96" s="1">
        <v>0.040193911139719846</v>
      </c>
      <c r="I96" s="24">
        <v>0.003566368187078298</v>
      </c>
      <c r="K96" s="3">
        <f aca="true" t="shared" si="9" ref="K96:K101">F96-F96*EXP(-H96*1)</f>
        <v>0.5035934957825479</v>
      </c>
      <c r="L96" s="26">
        <f t="shared" si="8"/>
        <v>0.04468338043379936</v>
      </c>
    </row>
    <row r="97" spans="1:12" ht="12.75">
      <c r="A97" s="2" t="s">
        <v>13</v>
      </c>
      <c r="B97" s="16">
        <v>35947</v>
      </c>
      <c r="C97" s="11" t="s">
        <v>9</v>
      </c>
      <c r="D97" s="3">
        <v>0.32986111111111105</v>
      </c>
      <c r="F97" s="13">
        <v>12.782582582582583</v>
      </c>
      <c r="H97" s="1">
        <v>0.03286480918436189</v>
      </c>
      <c r="I97" s="24">
        <v>0.0035525530112780084</v>
      </c>
      <c r="K97" s="3">
        <f t="shared" si="9"/>
        <v>0.4132689382314556</v>
      </c>
      <c r="L97" s="26">
        <f t="shared" si="8"/>
        <v>0.04467270151321674</v>
      </c>
    </row>
    <row r="98" spans="1:12" ht="12.75">
      <c r="A98" s="2" t="s">
        <v>13</v>
      </c>
      <c r="B98" s="16">
        <v>35947</v>
      </c>
      <c r="C98" s="11" t="s">
        <v>10</v>
      </c>
      <c r="D98" s="3">
        <v>0.3291666666666667</v>
      </c>
      <c r="F98" s="13">
        <v>12.782582582582583</v>
      </c>
      <c r="H98" s="1">
        <v>0.01852383634790256</v>
      </c>
      <c r="I98" s="24">
        <v>0.006374588756111598</v>
      </c>
      <c r="K98" s="3">
        <f t="shared" si="9"/>
        <v>0.2346028868372354</v>
      </c>
      <c r="L98" s="26">
        <f t="shared" si="8"/>
        <v>0.0807336502275511</v>
      </c>
    </row>
    <row r="99" spans="1:12" ht="12.75">
      <c r="A99" s="2" t="s">
        <v>13</v>
      </c>
      <c r="B99" s="16">
        <v>35947</v>
      </c>
      <c r="C99" s="11" t="s">
        <v>11</v>
      </c>
      <c r="D99" s="3">
        <v>0.3284722222222223</v>
      </c>
      <c r="F99" s="13">
        <v>12.782582582582583</v>
      </c>
      <c r="H99" s="1">
        <v>0.017500654875149395</v>
      </c>
      <c r="I99" s="24">
        <v>0.004648731813370738</v>
      </c>
      <c r="K99" s="3">
        <f t="shared" si="9"/>
        <v>0.22175745600930696</v>
      </c>
      <c r="L99" s="26">
        <f t="shared" si="8"/>
        <v>0.05890584940718266</v>
      </c>
    </row>
    <row r="100" spans="1:12" ht="12.75">
      <c r="A100" s="2" t="s">
        <v>13</v>
      </c>
      <c r="B100" s="16">
        <v>35947</v>
      </c>
      <c r="C100" s="11" t="s">
        <v>19</v>
      </c>
      <c r="D100" s="3">
        <v>0.3277777777777778</v>
      </c>
      <c r="F100" s="13">
        <v>12.782582582582583</v>
      </c>
      <c r="H100" s="1">
        <v>0.008740587882427804</v>
      </c>
      <c r="I100" s="24">
        <v>0.002687910924309314</v>
      </c>
      <c r="K100" s="3">
        <f t="shared" si="9"/>
        <v>0.11124042486254204</v>
      </c>
      <c r="L100" s="26">
        <f t="shared" si="8"/>
        <v>0.03420872339879547</v>
      </c>
    </row>
    <row r="101" spans="1:12" ht="12.75">
      <c r="A101" s="2" t="s">
        <v>13</v>
      </c>
      <c r="B101" s="16">
        <v>35947</v>
      </c>
      <c r="C101" s="11" t="s">
        <v>20</v>
      </c>
      <c r="D101" s="3">
        <v>0.3263888888888889</v>
      </c>
      <c r="F101" s="13">
        <v>12.782582582582583</v>
      </c>
      <c r="H101" s="1">
        <v>0.014442346813661468</v>
      </c>
      <c r="I101" s="24">
        <v>0.004757398525056772</v>
      </c>
      <c r="K101" s="3">
        <f t="shared" si="9"/>
        <v>0.18328378107848486</v>
      </c>
      <c r="L101" s="26">
        <f t="shared" si="8"/>
        <v>0.06037481311173081</v>
      </c>
    </row>
    <row r="102" spans="2:12" ht="12.75">
      <c r="B102" s="16"/>
      <c r="D102" s="3"/>
      <c r="F102" s="13"/>
      <c r="H102" s="1"/>
      <c r="I102" s="24"/>
      <c r="K102" s="3"/>
      <c r="L102" s="26"/>
    </row>
    <row r="103" spans="1:12" ht="12.75">
      <c r="A103" s="2" t="s">
        <v>3</v>
      </c>
      <c r="B103" s="16">
        <v>35947</v>
      </c>
      <c r="C103" s="7" t="s">
        <v>7</v>
      </c>
      <c r="D103" s="3">
        <v>0.2701388888888889</v>
      </c>
      <c r="F103" s="13">
        <v>13.860660660660658</v>
      </c>
      <c r="H103" s="1">
        <v>0.028347183132723098</v>
      </c>
      <c r="I103" s="24">
        <v>0.020005886428741567</v>
      </c>
      <c r="K103" s="3">
        <f aca="true" t="shared" si="10" ref="K103:K108">F103-F103*EXP(-H103*1)</f>
        <v>0.3873939810900513</v>
      </c>
      <c r="L103" s="26">
        <f t="shared" si="8"/>
        <v>0.2734014153215486</v>
      </c>
    </row>
    <row r="104" spans="1:12" ht="12.75">
      <c r="A104" s="2" t="s">
        <v>3</v>
      </c>
      <c r="B104" s="16">
        <v>35947</v>
      </c>
      <c r="C104" s="11" t="s">
        <v>9</v>
      </c>
      <c r="D104" s="3">
        <v>0.2701388888888888</v>
      </c>
      <c r="F104" s="13">
        <v>13.860660660660658</v>
      </c>
      <c r="H104" s="1">
        <v>0.0688983907686736</v>
      </c>
      <c r="I104" s="24">
        <v>0.010896269929703276</v>
      </c>
      <c r="K104" s="3">
        <f t="shared" si="10"/>
        <v>0.9228217254721613</v>
      </c>
      <c r="L104" s="26">
        <f t="shared" si="8"/>
        <v>0.14594411430449705</v>
      </c>
    </row>
    <row r="105" spans="1:12" ht="12.75">
      <c r="A105" s="2" t="s">
        <v>3</v>
      </c>
      <c r="B105" s="16">
        <v>35947</v>
      </c>
      <c r="C105" s="11" t="s">
        <v>10</v>
      </c>
      <c r="D105" s="3">
        <v>0.2694444444444445</v>
      </c>
      <c r="F105" s="13">
        <v>13.860660660660658</v>
      </c>
      <c r="H105" s="1">
        <v>0.04382907396006336</v>
      </c>
      <c r="I105" s="24">
        <v>0.012276078514613006</v>
      </c>
      <c r="K105" s="3">
        <f t="shared" si="10"/>
        <v>0.5943792290815662</v>
      </c>
      <c r="L105" s="26">
        <f t="shared" si="8"/>
        <v>0.16647958590932338</v>
      </c>
    </row>
    <row r="106" spans="1:12" ht="12.75">
      <c r="A106" s="2" t="s">
        <v>3</v>
      </c>
      <c r="B106" s="16">
        <v>35947</v>
      </c>
      <c r="C106" s="11" t="s">
        <v>11</v>
      </c>
      <c r="D106" s="3">
        <v>0.26736111111111105</v>
      </c>
      <c r="F106" s="13">
        <v>13.860660660660658</v>
      </c>
      <c r="H106" s="1">
        <v>0.058480754474245826</v>
      </c>
      <c r="I106" s="24">
        <v>0.006199930658358923</v>
      </c>
      <c r="K106" s="3">
        <f t="shared" si="10"/>
        <v>0.7873355273674125</v>
      </c>
      <c r="L106" s="26">
        <f t="shared" si="8"/>
        <v>0.08347063437237509</v>
      </c>
    </row>
    <row r="107" spans="1:12" ht="12.75">
      <c r="A107" s="2" t="s">
        <v>3</v>
      </c>
      <c r="B107" s="16">
        <v>35947</v>
      </c>
      <c r="C107" s="11" t="s">
        <v>19</v>
      </c>
      <c r="D107" s="3">
        <v>0.2666666666666666</v>
      </c>
      <c r="F107" s="13">
        <v>13.860660660660658</v>
      </c>
      <c r="H107" s="1">
        <v>0.026870613187716438</v>
      </c>
      <c r="I107" s="24">
        <v>0.011051642112509563</v>
      </c>
      <c r="K107" s="3">
        <f t="shared" si="10"/>
        <v>0.3674850656140407</v>
      </c>
      <c r="L107" s="26">
        <f t="shared" si="8"/>
        <v>0.1511433102953918</v>
      </c>
    </row>
    <row r="108" spans="1:12" ht="12.75">
      <c r="A108" s="2" t="s">
        <v>3</v>
      </c>
      <c r="B108" s="16">
        <v>35947</v>
      </c>
      <c r="C108" s="11" t="s">
        <v>20</v>
      </c>
      <c r="D108" s="3">
        <v>0.2659722222222222</v>
      </c>
      <c r="F108" s="13">
        <v>13.860660660660658</v>
      </c>
      <c r="H108" s="1">
        <v>0.027596940574089315</v>
      </c>
      <c r="I108" s="24">
        <v>0.01421271231368331</v>
      </c>
      <c r="K108" s="3">
        <f t="shared" si="10"/>
        <v>0.3772819702670862</v>
      </c>
      <c r="L108" s="26">
        <f t="shared" si="8"/>
        <v>0.1943041508586742</v>
      </c>
    </row>
    <row r="109" spans="4:12" ht="12.75">
      <c r="D109" s="3"/>
      <c r="F109" s="13"/>
      <c r="H109" s="1"/>
      <c r="I109" s="24"/>
      <c r="K109" s="3"/>
      <c r="L109" s="26"/>
    </row>
    <row r="110" spans="1:12" ht="12.75">
      <c r="A110" s="2" t="s">
        <v>4</v>
      </c>
      <c r="B110" s="16">
        <v>35947</v>
      </c>
      <c r="C110" s="7" t="s">
        <v>7</v>
      </c>
      <c r="D110" s="3">
        <v>0.275</v>
      </c>
      <c r="F110" s="13">
        <v>13.845045045045046</v>
      </c>
      <c r="H110" s="1">
        <v>0.0566401376378837</v>
      </c>
      <c r="I110" s="24">
        <v>0.005906701841624074</v>
      </c>
      <c r="K110" s="3">
        <f aca="true" t="shared" si="11" ref="K110:K115">F110-F110*EXP(-H110*1)</f>
        <v>0.7623904974211584</v>
      </c>
      <c r="L110" s="26">
        <f t="shared" si="8"/>
        <v>0.07950569230506743</v>
      </c>
    </row>
    <row r="111" spans="1:12" ht="12.75">
      <c r="A111" s="2" t="s">
        <v>4</v>
      </c>
      <c r="B111" s="16">
        <v>35947</v>
      </c>
      <c r="C111" s="11" t="s">
        <v>9</v>
      </c>
      <c r="D111" s="3">
        <v>0.27361111111111114</v>
      </c>
      <c r="F111" s="13">
        <v>13.845045045045046</v>
      </c>
      <c r="H111" s="1">
        <v>0.031044097269999734</v>
      </c>
      <c r="I111" s="24">
        <v>0.002667738830181216</v>
      </c>
      <c r="K111" s="3">
        <f t="shared" si="11"/>
        <v>0.4232039453375158</v>
      </c>
      <c r="L111" s="26">
        <f t="shared" si="8"/>
        <v>0.03636754479421812</v>
      </c>
    </row>
    <row r="112" spans="1:12" ht="12.75">
      <c r="A112" s="2" t="s">
        <v>4</v>
      </c>
      <c r="B112" s="16">
        <v>35947</v>
      </c>
      <c r="C112" s="11" t="s">
        <v>10</v>
      </c>
      <c r="D112" s="3">
        <v>0.2715277777777778</v>
      </c>
      <c r="F112" s="13">
        <v>13.845045045045046</v>
      </c>
      <c r="H112" s="1">
        <v>0.009540945211382894</v>
      </c>
      <c r="I112" s="24">
        <v>0.007936595540242362</v>
      </c>
      <c r="K112" s="3">
        <f t="shared" si="11"/>
        <v>0.13146666084112724</v>
      </c>
      <c r="L112" s="26">
        <f t="shared" si="8"/>
        <v>0.1093599943197884</v>
      </c>
    </row>
    <row r="113" spans="1:12" ht="12.75">
      <c r="A113" s="2" t="s">
        <v>4</v>
      </c>
      <c r="B113" s="16">
        <v>35947</v>
      </c>
      <c r="C113" s="11" t="s">
        <v>11</v>
      </c>
      <c r="D113" s="3">
        <v>0.27152777777777776</v>
      </c>
      <c r="F113" s="13">
        <v>13.845045045045046</v>
      </c>
      <c r="H113" s="1">
        <v>0.020343359006504688</v>
      </c>
      <c r="I113" s="24">
        <v>0.018247111300223325</v>
      </c>
      <c r="K113" s="3">
        <f t="shared" si="11"/>
        <v>0.27880914908885934</v>
      </c>
      <c r="L113" s="26">
        <f t="shared" si="8"/>
        <v>0.2500797224941213</v>
      </c>
    </row>
    <row r="114" spans="1:12" ht="12.75">
      <c r="A114" s="2" t="s">
        <v>4</v>
      </c>
      <c r="B114" s="16">
        <v>35947</v>
      </c>
      <c r="C114" s="11" t="s">
        <v>19</v>
      </c>
      <c r="D114" s="3">
        <v>0.2701388888888889</v>
      </c>
      <c r="F114" s="13">
        <v>13.845045045045046</v>
      </c>
      <c r="H114" s="1">
        <v>0.005959363302476803</v>
      </c>
      <c r="I114" s="24">
        <v>0.004697516314161872</v>
      </c>
      <c r="K114" s="3">
        <f t="shared" si="11"/>
        <v>0.08226229445800293</v>
      </c>
      <c r="L114" s="26">
        <f t="shared" si="8"/>
        <v>0.06484391882875322</v>
      </c>
    </row>
    <row r="115" spans="1:12" ht="12.75">
      <c r="A115" s="2" t="s">
        <v>4</v>
      </c>
      <c r="B115" s="16">
        <v>35947</v>
      </c>
      <c r="C115" s="11" t="s">
        <v>20</v>
      </c>
      <c r="D115" s="3">
        <v>0.2694444444444444</v>
      </c>
      <c r="F115" s="13">
        <v>13.845045045045046</v>
      </c>
      <c r="H115" s="1">
        <v>0.01101070138411362</v>
      </c>
      <c r="I115" s="24">
        <v>0.007079970302516768</v>
      </c>
      <c r="K115" s="3">
        <f t="shared" si="11"/>
        <v>0.15160747265463925</v>
      </c>
      <c r="L115" s="26">
        <f t="shared" si="8"/>
        <v>0.09748483467030992</v>
      </c>
    </row>
    <row r="116" spans="2:12" ht="12.75">
      <c r="B116" s="16"/>
      <c r="D116" s="3"/>
      <c r="F116" s="13"/>
      <c r="H116" s="1"/>
      <c r="I116" s="24"/>
      <c r="K116" s="3"/>
      <c r="L116" s="26"/>
    </row>
    <row r="117" spans="1:12" ht="12.75">
      <c r="A117" s="2" t="s">
        <v>2</v>
      </c>
      <c r="B117" s="16">
        <v>35947</v>
      </c>
      <c r="C117" s="7" t="s">
        <v>7</v>
      </c>
      <c r="D117" s="3">
        <v>0.3013888888888889</v>
      </c>
      <c r="F117" s="13">
        <v>13.218018018018016</v>
      </c>
      <c r="H117" s="1">
        <v>0.12069136555161461</v>
      </c>
      <c r="I117" s="24">
        <v>0.03155913348658055</v>
      </c>
      <c r="K117" s="3">
        <f aca="true" t="shared" si="12" ref="K117:K122">F117-F117*EXP(-H117*1)</f>
        <v>1.5027900105206662</v>
      </c>
      <c r="L117" s="26">
        <f t="shared" si="8"/>
        <v>0.3929589356086875</v>
      </c>
    </row>
    <row r="118" spans="1:12" ht="12.75">
      <c r="A118" s="2" t="s">
        <v>2</v>
      </c>
      <c r="B118" s="16">
        <v>35947</v>
      </c>
      <c r="C118" s="11" t="s">
        <v>9</v>
      </c>
      <c r="D118" s="3">
        <v>0.30625</v>
      </c>
      <c r="F118" s="13">
        <v>13.218018018018016</v>
      </c>
      <c r="H118" s="1">
        <v>0.0972277350054534</v>
      </c>
      <c r="I118" s="24">
        <v>0.018176120122476776</v>
      </c>
      <c r="K118" s="3">
        <f t="shared" si="12"/>
        <v>1.2246579955288954</v>
      </c>
      <c r="L118" s="26">
        <f t="shared" si="8"/>
        <v>0.2289421926206171</v>
      </c>
    </row>
    <row r="119" spans="1:12" ht="12.75">
      <c r="A119" s="2" t="s">
        <v>2</v>
      </c>
      <c r="B119" s="16">
        <v>35947</v>
      </c>
      <c r="C119" s="11" t="s">
        <v>10</v>
      </c>
      <c r="D119" s="3">
        <v>0.30416666666666664</v>
      </c>
      <c r="F119" s="13">
        <v>13.218018018018016</v>
      </c>
      <c r="H119" s="1">
        <v>0.018662482518516755</v>
      </c>
      <c r="I119" s="24">
        <v>0.009405830718572247</v>
      </c>
      <c r="K119" s="3">
        <f t="shared" si="12"/>
        <v>0.24439344277471342</v>
      </c>
      <c r="L119" s="26">
        <f t="shared" si="8"/>
        <v>0.12317350326717007</v>
      </c>
    </row>
    <row r="120" spans="1:12" ht="12.75">
      <c r="A120" s="2" t="s">
        <v>2</v>
      </c>
      <c r="B120" s="16">
        <v>35947</v>
      </c>
      <c r="C120" s="11" t="s">
        <v>11</v>
      </c>
      <c r="D120" s="3">
        <v>0.3034722222222223</v>
      </c>
      <c r="F120" s="13">
        <v>13.218018018018016</v>
      </c>
      <c r="H120" s="1">
        <v>0.016674609830973942</v>
      </c>
      <c r="I120" s="24">
        <v>0.005066515495946937</v>
      </c>
      <c r="K120" s="3">
        <f t="shared" si="12"/>
        <v>0.21857787829652864</v>
      </c>
      <c r="L120" s="26">
        <f t="shared" si="8"/>
        <v>0.06641404018962178</v>
      </c>
    </row>
    <row r="121" spans="1:12" ht="12.75">
      <c r="A121" s="2" t="s">
        <v>2</v>
      </c>
      <c r="B121" s="16">
        <v>35947</v>
      </c>
      <c r="C121" s="11" t="s">
        <v>19</v>
      </c>
      <c r="D121" s="3">
        <v>0.3048611111111111</v>
      </c>
      <c r="F121" s="13">
        <v>13.218018018018016</v>
      </c>
      <c r="H121" s="1">
        <v>0.012469886288912945</v>
      </c>
      <c r="I121" s="24">
        <v>0.003667807010027611</v>
      </c>
      <c r="K121" s="3">
        <f t="shared" si="12"/>
        <v>0.16380375197736718</v>
      </c>
      <c r="L121" s="26">
        <f t="shared" si="8"/>
        <v>0.0481801145456785</v>
      </c>
    </row>
    <row r="122" spans="1:12" ht="12.75">
      <c r="A122" s="2" t="s">
        <v>2</v>
      </c>
      <c r="B122" s="16">
        <v>35947</v>
      </c>
      <c r="C122" s="11" t="s">
        <v>20</v>
      </c>
      <c r="D122" s="3">
        <v>0.3041666666666667</v>
      </c>
      <c r="F122" s="13">
        <v>13.218018018018016</v>
      </c>
      <c r="H122" s="1">
        <v>0.015869879449687273</v>
      </c>
      <c r="I122" s="24">
        <v>0.004843405762310089</v>
      </c>
      <c r="K122" s="3">
        <f t="shared" si="12"/>
        <v>0.20811262358693838</v>
      </c>
      <c r="L122" s="26">
        <f t="shared" si="8"/>
        <v>0.06351490466490661</v>
      </c>
    </row>
    <row r="123" spans="2:12" ht="12.75">
      <c r="B123" s="16"/>
      <c r="D123" s="3"/>
      <c r="F123" s="13"/>
      <c r="H123" s="1"/>
      <c r="I123" s="24"/>
      <c r="K123" s="3"/>
      <c r="L123" s="26"/>
    </row>
    <row r="124" spans="1:12" ht="12.75">
      <c r="A124" s="2" t="s">
        <v>24</v>
      </c>
      <c r="B124" s="16">
        <v>35947</v>
      </c>
      <c r="C124" s="7" t="s">
        <v>7</v>
      </c>
      <c r="D124" s="3">
        <v>0.3479166666666667</v>
      </c>
      <c r="F124" s="13">
        <v>13.163363363363365</v>
      </c>
      <c r="H124" s="1">
        <v>0.24388002553064028</v>
      </c>
      <c r="I124" s="24">
        <v>0.030895856565597603</v>
      </c>
      <c r="K124" s="3">
        <f aca="true" t="shared" si="13" ref="K124:K129">F124-F124*EXP(-H124*1)</f>
        <v>2.848793532047516</v>
      </c>
      <c r="L124" s="26">
        <f t="shared" si="8"/>
        <v>0.3608984219172316</v>
      </c>
    </row>
    <row r="125" spans="1:12" ht="12.75">
      <c r="A125" s="2" t="s">
        <v>24</v>
      </c>
      <c r="B125" s="16">
        <v>35947</v>
      </c>
      <c r="C125" s="11" t="s">
        <v>9</v>
      </c>
      <c r="D125" s="3">
        <v>0.35</v>
      </c>
      <c r="F125" s="13">
        <v>13.163363363363365</v>
      </c>
      <c r="H125" s="1">
        <v>0.211153587042208</v>
      </c>
      <c r="I125" s="24">
        <v>0.029947725526256054</v>
      </c>
      <c r="K125" s="3">
        <f t="shared" si="13"/>
        <v>2.505650091143524</v>
      </c>
      <c r="L125" s="26">
        <f t="shared" si="8"/>
        <v>0.3553741248042596</v>
      </c>
    </row>
    <row r="126" spans="1:12" ht="12.75">
      <c r="A126" s="2" t="s">
        <v>24</v>
      </c>
      <c r="B126" s="16">
        <v>35947</v>
      </c>
      <c r="C126" s="11" t="s">
        <v>10</v>
      </c>
      <c r="D126" s="3">
        <v>0.35</v>
      </c>
      <c r="F126" s="13">
        <v>13.163363363363365</v>
      </c>
      <c r="H126" s="1">
        <v>0.04516042671056796</v>
      </c>
      <c r="I126" s="24">
        <v>0.027780391267207764</v>
      </c>
      <c r="K126" s="3">
        <f t="shared" si="13"/>
        <v>0.5812398061481616</v>
      </c>
      <c r="L126" s="26">
        <f t="shared" si="8"/>
        <v>0.35754908469661023</v>
      </c>
    </row>
    <row r="127" spans="1:12" ht="12.75">
      <c r="A127" s="2" t="s">
        <v>24</v>
      </c>
      <c r="B127" s="16">
        <v>35947</v>
      </c>
      <c r="C127" s="11" t="s">
        <v>11</v>
      </c>
      <c r="D127" s="3">
        <v>0.3513888888888888</v>
      </c>
      <c r="F127" s="13">
        <v>13.163363363363365</v>
      </c>
      <c r="H127" s="1">
        <v>0.04266201522474694</v>
      </c>
      <c r="I127" s="24">
        <v>0.033180342095372475</v>
      </c>
      <c r="K127" s="3">
        <f t="shared" si="13"/>
        <v>0.5497651822280449</v>
      </c>
      <c r="L127" s="26">
        <f t="shared" si="8"/>
        <v>0.4275793518509186</v>
      </c>
    </row>
    <row r="128" spans="1:12" ht="12.75">
      <c r="A128" s="2" t="s">
        <v>24</v>
      </c>
      <c r="B128" s="16">
        <v>35947</v>
      </c>
      <c r="C128" s="11" t="s">
        <v>19</v>
      </c>
      <c r="D128" s="3">
        <v>0.34861111111111115</v>
      </c>
      <c r="F128" s="13">
        <v>13.163363363363365</v>
      </c>
      <c r="H128" s="1">
        <v>0.0529047488400227</v>
      </c>
      <c r="I128" s="24">
        <v>0.027773602481243973</v>
      </c>
      <c r="K128" s="3">
        <f t="shared" si="13"/>
        <v>0.6783034927080482</v>
      </c>
      <c r="L128" s="26">
        <f t="shared" si="8"/>
        <v>0.35609150371508724</v>
      </c>
    </row>
    <row r="129" spans="1:12" ht="12.75">
      <c r="A129" s="2" t="s">
        <v>24</v>
      </c>
      <c r="B129" s="16">
        <v>35947</v>
      </c>
      <c r="C129" s="11" t="s">
        <v>20</v>
      </c>
      <c r="D129" s="3">
        <v>0.34930555555555554</v>
      </c>
      <c r="F129" s="13">
        <v>13.163363363363365</v>
      </c>
      <c r="H129" s="1">
        <v>0.03206245628591702</v>
      </c>
      <c r="I129" s="24">
        <v>0.007859738699754988</v>
      </c>
      <c r="K129" s="3">
        <f t="shared" si="13"/>
        <v>0.4153555217325646</v>
      </c>
      <c r="L129" s="26">
        <f t="shared" si="8"/>
        <v>0.10181958110777324</v>
      </c>
    </row>
    <row r="130" spans="2:12" ht="12.75">
      <c r="B130" s="16"/>
      <c r="D130" s="3"/>
      <c r="F130" s="13"/>
      <c r="H130" s="1"/>
      <c r="I130" s="24"/>
      <c r="K130" s="3"/>
      <c r="L130" s="26"/>
    </row>
    <row r="131" spans="1:12" ht="12.75">
      <c r="A131" s="2" t="s">
        <v>27</v>
      </c>
      <c r="B131" s="16">
        <v>35947</v>
      </c>
      <c r="C131" s="7" t="s">
        <v>7</v>
      </c>
      <c r="D131" s="3">
        <v>0.27777777777777773</v>
      </c>
      <c r="F131" s="13">
        <v>13.192792792792792</v>
      </c>
      <c r="H131" s="1">
        <v>0.1007963441152609</v>
      </c>
      <c r="I131" s="24">
        <v>0.013291236030692233</v>
      </c>
      <c r="K131" s="3">
        <f aca="true" t="shared" si="14" ref="K131:K136">F131-F131*EXP(-H131*1)</f>
        <v>1.2649626659122024</v>
      </c>
      <c r="L131" s="26">
        <f t="shared" si="8"/>
        <v>0.16680086475584027</v>
      </c>
    </row>
    <row r="132" spans="1:12" ht="12.75">
      <c r="A132" s="2" t="s">
        <v>27</v>
      </c>
      <c r="B132" s="16">
        <v>35947</v>
      </c>
      <c r="C132" s="11" t="s">
        <v>9</v>
      </c>
      <c r="D132" s="3">
        <v>0.275</v>
      </c>
      <c r="F132" s="13">
        <v>13.192792792792792</v>
      </c>
      <c r="H132" s="1">
        <v>0.15104864013702093</v>
      </c>
      <c r="I132" s="24">
        <v>0.034618218070111846</v>
      </c>
      <c r="K132" s="3">
        <f t="shared" si="14"/>
        <v>1.8495520212260406</v>
      </c>
      <c r="L132" s="26">
        <f t="shared" si="8"/>
        <v>0.423891238906469</v>
      </c>
    </row>
    <row r="133" spans="1:12" ht="12.75">
      <c r="A133" s="2" t="s">
        <v>27</v>
      </c>
      <c r="B133" s="16">
        <v>35947</v>
      </c>
      <c r="C133" s="11" t="s">
        <v>10</v>
      </c>
      <c r="D133" s="3">
        <v>0.27569444444444446</v>
      </c>
      <c r="F133" s="13">
        <v>13.192792792792792</v>
      </c>
      <c r="H133" s="1">
        <v>0.02840398119425877</v>
      </c>
      <c r="I133" s="24">
        <v>0.010148757488280999</v>
      </c>
      <c r="K133" s="3">
        <f t="shared" si="14"/>
        <v>0.36945598890853226</v>
      </c>
      <c r="L133" s="26">
        <f t="shared" si="8"/>
        <v>0.13200682004336806</v>
      </c>
    </row>
    <row r="134" spans="1:12" ht="12.75">
      <c r="A134" s="2" t="s">
        <v>27</v>
      </c>
      <c r="B134" s="16">
        <v>35947</v>
      </c>
      <c r="C134" s="11" t="s">
        <v>11</v>
      </c>
      <c r="D134" s="3">
        <v>0.2736111111111111</v>
      </c>
      <c r="F134" s="13">
        <v>13.192792792792792</v>
      </c>
      <c r="H134" s="1">
        <v>0.044635894111819584</v>
      </c>
      <c r="I134" s="24">
        <v>0.02388009689446979</v>
      </c>
      <c r="K134" s="3">
        <f t="shared" si="14"/>
        <v>0.5759230642056856</v>
      </c>
      <c r="L134" s="26">
        <f t="shared" si="8"/>
        <v>0.30811746578971067</v>
      </c>
    </row>
    <row r="135" spans="1:12" ht="12.75">
      <c r="A135" s="2" t="s">
        <v>27</v>
      </c>
      <c r="B135" s="16">
        <v>35947</v>
      </c>
      <c r="C135" s="11" t="s">
        <v>19</v>
      </c>
      <c r="D135" s="3">
        <v>0.2722222222222222</v>
      </c>
      <c r="F135" s="13">
        <v>13.192792792792792</v>
      </c>
      <c r="H135" s="1">
        <v>0.012683314190806667</v>
      </c>
      <c r="I135" s="24">
        <v>0.009792874231043816</v>
      </c>
      <c r="K135" s="3">
        <f t="shared" si="14"/>
        <v>0.16627166917934133</v>
      </c>
      <c r="L135" s="26">
        <f t="shared" si="8"/>
        <v>0.12837950081211813</v>
      </c>
    </row>
    <row r="136" spans="1:12" ht="12.75">
      <c r="A136" s="2" t="s">
        <v>27</v>
      </c>
      <c r="B136" s="16">
        <v>35947</v>
      </c>
      <c r="C136" s="11" t="s">
        <v>20</v>
      </c>
      <c r="D136" s="3">
        <v>0.27152777777777776</v>
      </c>
      <c r="F136" s="13">
        <v>13.192792792792792</v>
      </c>
      <c r="H136" s="1">
        <v>0.04054039136572735</v>
      </c>
      <c r="I136" s="24">
        <v>0.03904772705568093</v>
      </c>
      <c r="K136" s="3">
        <f t="shared" si="14"/>
        <v>0.5241446827071901</v>
      </c>
      <c r="L136" s="26">
        <f t="shared" si="8"/>
        <v>0.5048461008528707</v>
      </c>
    </row>
    <row r="137" spans="4:12" ht="12.75">
      <c r="D137" s="3"/>
      <c r="F137" s="13"/>
      <c r="H137" s="1"/>
      <c r="I137" s="1"/>
      <c r="K137" s="1"/>
      <c r="L137" s="1"/>
    </row>
    <row r="139" spans="4:6" ht="12.75">
      <c r="D139" s="13"/>
      <c r="E139" s="13"/>
      <c r="F139" s="13"/>
    </row>
  </sheetData>
  <mergeCells count="2">
    <mergeCell ref="H4:I4"/>
    <mergeCell ref="K4:L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Marvin-DiPasquale</dc:creator>
  <cp:keywords/>
  <dc:description/>
  <cp:lastModifiedBy>Heather S. Henkel</cp:lastModifiedBy>
  <dcterms:created xsi:type="dcterms:W3CDTF">1999-03-23T07:49:04Z</dcterms:created>
  <dcterms:modified xsi:type="dcterms:W3CDTF">2001-04-11T15:06:58Z</dcterms:modified>
  <cp:category/>
  <cp:version/>
  <cp:contentType/>
  <cp:contentStatus/>
</cp:coreProperties>
</file>