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1"/>
  </bookViews>
  <sheets>
    <sheet name="A-4" sheetId="1" r:id="rId1"/>
    <sheet name="Data for figure 1-2" sheetId="2" r:id="rId2"/>
  </sheets>
  <definedNames/>
  <calcPr fullCalcOnLoad="1"/>
</workbook>
</file>

<file path=xl/sharedStrings.xml><?xml version="1.0" encoding="utf-8"?>
<sst xmlns="http://schemas.openxmlformats.org/spreadsheetml/2006/main" count="31" uniqueCount="23">
  <si>
    <t>Total</t>
  </si>
  <si>
    <t xml:space="preserve">   Good</t>
  </si>
  <si>
    <t xml:space="preserve">   Fair</t>
  </si>
  <si>
    <t xml:space="preserve">   Mediocre </t>
  </si>
  <si>
    <t xml:space="preserve">   Poor</t>
  </si>
  <si>
    <t xml:space="preserve">   Very good </t>
  </si>
  <si>
    <t xml:space="preserve">Interstate </t>
  </si>
  <si>
    <t xml:space="preserve">Other principal arterial </t>
  </si>
  <si>
    <t xml:space="preserve">Urban minor arterial </t>
  </si>
  <si>
    <t>Urban collector</t>
  </si>
  <si>
    <t>Other freeways and expressways</t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</si>
  <si>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</si>
  <si>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>(Miles)</t>
  </si>
  <si>
    <t xml:space="preserve">Very good </t>
  </si>
  <si>
    <t>Good</t>
  </si>
  <si>
    <t>Fair</t>
  </si>
  <si>
    <t xml:space="preserve">Mediocre </t>
  </si>
  <si>
    <t>Poor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</si>
  <si>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Highway Statistics,</t>
    </r>
    <r>
      <rPr>
        <sz val="10"/>
        <rFont val="Futura Md BT"/>
        <family val="2"/>
      </rPr>
      <t xml:space="preserve"> Washington, DC: annual editions, tables HM-63 and HM-64, available at http://www.fhwa.dot.gov/ as of                               Feb. 1, 2002.</t>
    </r>
  </si>
  <si>
    <r>
      <t>NOTE:</t>
    </r>
    <r>
      <rPr>
        <sz val="10"/>
        <rFont val="Futura Md BT"/>
        <family val="2"/>
      </rPr>
      <t xml:space="preserve"> Numbers may not add to 100 due to rounding.</t>
    </r>
  </si>
  <si>
    <t>(Percent)</t>
  </si>
  <si>
    <t>Data for Figure 1-2: Urban Road Conditions in Utah: 2000</t>
  </si>
  <si>
    <r>
      <t xml:space="preserve">SOURCE: </t>
    </r>
    <r>
      <rPr>
        <sz val="10"/>
        <rFont val="Futura Md BT"/>
        <family val="0"/>
      </rPr>
      <t xml:space="preserve">U.S. Department of Transportation, Federal Highway Administration, </t>
    </r>
    <r>
      <rPr>
        <i/>
        <sz val="10"/>
        <rFont val="futura md bt"/>
        <family val="0"/>
      </rPr>
      <t>Highway Statistics,</t>
    </r>
    <r>
      <rPr>
        <sz val="10"/>
        <rFont val="Futura Md BT"/>
        <family val="0"/>
      </rPr>
      <t xml:space="preserve"> Washington, DC: annual editions, tables HM-63 and HM-64, available at http://www.fhwa.dot.gov/ as of Feb. 1,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</si>
</sst>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9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2"/>
      <name val="Futura Md BT"/>
      <family val="2"/>
    </font>
    <font>
      <b/>
      <sz val="14"/>
      <name val="Futura Md BT"/>
      <family val="2"/>
    </font>
    <font>
      <b/>
      <sz val="10"/>
      <name val="futura md bt"/>
      <family val="0"/>
    </font>
    <font>
      <b/>
      <sz val="12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1-2: Urban Road Conditions in Utah: 2000</a:t>
            </a:r>
          </a:p>
        </c:rich>
      </c:tx>
      <c:layout>
        <c:manualLayout>
          <c:xMode val="factor"/>
          <c:yMode val="factor"/>
          <c:x val="-0.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5225"/>
          <c:w val="0.9407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1-2'!$A$16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1-2'!$B$16:$F$16</c:f>
              <c:numCache>
                <c:ptCount val="5"/>
                <c:pt idx="0">
                  <c:v>9.580838323353294</c:v>
                </c:pt>
                <c:pt idx="1">
                  <c:v>11.11111111111111</c:v>
                </c:pt>
                <c:pt idx="2">
                  <c:v>1.8726591760299627</c:v>
                </c:pt>
                <c:pt idx="3">
                  <c:v>1.8461538461538463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1-2'!$A$17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1-2'!$B$17:$F$17</c:f>
              <c:numCache>
                <c:ptCount val="5"/>
                <c:pt idx="0">
                  <c:v>34.73053892215569</c:v>
                </c:pt>
                <c:pt idx="1">
                  <c:v>66.66666666666666</c:v>
                </c:pt>
                <c:pt idx="2">
                  <c:v>32.58426966292135</c:v>
                </c:pt>
                <c:pt idx="3">
                  <c:v>21.23076923076923</c:v>
                </c:pt>
                <c:pt idx="4">
                  <c:v>6.521739130434782</c:v>
                </c:pt>
              </c:numCache>
            </c:numRef>
          </c:val>
        </c:ser>
        <c:ser>
          <c:idx val="2"/>
          <c:order val="2"/>
          <c:tx>
            <c:strRef>
              <c:f>'Data for figure 1-2'!$A$18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1-2'!$B$18:$F$18</c:f>
              <c:numCache>
                <c:ptCount val="5"/>
                <c:pt idx="0">
                  <c:v>24.550898203592812</c:v>
                </c:pt>
                <c:pt idx="1">
                  <c:v>22.22222222222222</c:v>
                </c:pt>
                <c:pt idx="2">
                  <c:v>55.430711610486895</c:v>
                </c:pt>
                <c:pt idx="3">
                  <c:v>56.30769230769231</c:v>
                </c:pt>
                <c:pt idx="4">
                  <c:v>36.95652173913043</c:v>
                </c:pt>
              </c:numCache>
            </c:numRef>
          </c:val>
        </c:ser>
        <c:ser>
          <c:idx val="3"/>
          <c:order val="3"/>
          <c:tx>
            <c:strRef>
              <c:f>'Data for figure 1-2'!$A$19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1-2'!$B$19:$F$19</c:f>
              <c:numCache>
                <c:ptCount val="5"/>
                <c:pt idx="0">
                  <c:v>26.34730538922156</c:v>
                </c:pt>
                <c:pt idx="1">
                  <c:v>0</c:v>
                </c:pt>
                <c:pt idx="2">
                  <c:v>7.116104868913857</c:v>
                </c:pt>
                <c:pt idx="3">
                  <c:v>16.615384615384617</c:v>
                </c:pt>
                <c:pt idx="4">
                  <c:v>26.08695652173913</c:v>
                </c:pt>
              </c:numCache>
            </c:numRef>
          </c:val>
        </c:ser>
        <c:ser>
          <c:idx val="4"/>
          <c:order val="4"/>
          <c:tx>
            <c:strRef>
              <c:f>'Data for figure 1-2'!$A$20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1-2'!$B$20:$F$20</c:f>
              <c:numCache>
                <c:ptCount val="5"/>
                <c:pt idx="0">
                  <c:v>4.790419161676647</c:v>
                </c:pt>
                <c:pt idx="1">
                  <c:v>0</c:v>
                </c:pt>
                <c:pt idx="2">
                  <c:v>2.9962546816479403</c:v>
                </c:pt>
                <c:pt idx="3">
                  <c:v>4</c:v>
                </c:pt>
                <c:pt idx="4">
                  <c:v>30.434782608695656</c:v>
                </c:pt>
              </c:numCache>
            </c:numRef>
          </c:val>
        </c:ser>
        <c:axId val="26011490"/>
        <c:axId val="32776819"/>
      </c:barChart>
      <c:catAx>
        <c:axId val="26011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2776819"/>
        <c:crosses val="autoZero"/>
        <c:auto val="1"/>
        <c:lblOffset val="100"/>
        <c:noMultiLvlLbl val="0"/>
      </c:catAx>
      <c:valAx>
        <c:axId val="32776819"/>
        <c:scaling>
          <c:orientation val="minMax"/>
          <c:max val="8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011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425"/>
          <c:y val="0.11175"/>
          <c:w val="0.70725"/>
          <c:h val="0.0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0.12275</cdr:y>
    </cdr:from>
    <cdr:to>
      <cdr:x>0.2295</cdr:x>
      <cdr:y>0.18075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38150"/>
          <a:ext cx="1266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590550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9525" y="9525"/>
        <a:ext cx="68199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G28"/>
  <sheetViews>
    <sheetView workbookViewId="0" topLeftCell="A1">
      <selection activeCell="A1" sqref="A1"/>
    </sheetView>
  </sheetViews>
  <sheetFormatPr defaultColWidth="9.140625" defaultRowHeight="12.75"/>
  <cols>
    <col min="1" max="1" width="47.8515625" style="2" customWidth="1"/>
    <col min="2" max="16384" width="9.140625" style="2" customWidth="1"/>
  </cols>
  <sheetData>
    <row r="24" spans="1:6" s="1" customFormat="1" ht="12.75">
      <c r="A24" s="23" t="s">
        <v>19</v>
      </c>
      <c r="B24" s="23"/>
      <c r="C24" s="23"/>
      <c r="D24" s="23"/>
      <c r="E24" s="23"/>
      <c r="F24" s="23"/>
    </row>
    <row r="25" s="1" customFormat="1" ht="6.75" customHeight="1"/>
    <row r="26" spans="1:7" ht="39.75" customHeight="1">
      <c r="A26" s="21" t="s">
        <v>11</v>
      </c>
      <c r="B26" s="22"/>
      <c r="C26" s="22"/>
      <c r="D26" s="22"/>
      <c r="E26" s="22"/>
      <c r="F26" s="22"/>
      <c r="G26" s="22"/>
    </row>
    <row r="27" spans="1:7" ht="6" customHeight="1">
      <c r="A27" s="4"/>
      <c r="B27" s="3"/>
      <c r="C27" s="3"/>
      <c r="D27" s="3"/>
      <c r="E27" s="3"/>
      <c r="F27" s="3"/>
      <c r="G27" s="3"/>
    </row>
    <row r="28" spans="1:7" ht="40.5" customHeight="1">
      <c r="A28" s="20" t="s">
        <v>18</v>
      </c>
      <c r="B28" s="20"/>
      <c r="C28" s="20"/>
      <c r="D28" s="20"/>
      <c r="E28" s="20"/>
      <c r="F28" s="20"/>
      <c r="G28" s="20"/>
    </row>
  </sheetData>
  <mergeCells count="3">
    <mergeCell ref="A28:G28"/>
    <mergeCell ref="A26:G26"/>
    <mergeCell ref="A24:F24"/>
  </mergeCells>
  <printOptions horizontalCentered="1"/>
  <pageMargins left="1" right="1" top="1" bottom="1" header="0.5" footer="0.5"/>
  <pageSetup fitToHeight="1" fitToWidth="1" horizontalDpi="600" verticalDpi="600" orientation="portrait" scale="65" r:id="rId2"/>
  <headerFooter alignWithMargins="0">
    <oddHeader>&amp;L&amp;"Futura Md BT,Medium"&amp;18Infrastructure</oddHeader>
    <oddFooter>&amp;L&amp;"Futura Md BT,Medium"&amp;18Utah&amp;C&amp;"Futura Md BT,Medium"&amp;18 A-4&amp;R&amp;"Futura Md BT,Medium"&amp;18BTS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8" customWidth="1"/>
    <col min="2" max="2" width="12.7109375" style="8" customWidth="1"/>
    <col min="3" max="3" width="13.8515625" style="8" customWidth="1"/>
    <col min="4" max="4" width="11.57421875" style="8" customWidth="1"/>
    <col min="5" max="5" width="10.57421875" style="8" customWidth="1"/>
    <col min="6" max="6" width="10.421875" style="8" customWidth="1"/>
    <col min="7" max="16384" width="9.140625" style="8" customWidth="1"/>
  </cols>
  <sheetData>
    <row r="1" ht="15.75">
      <c r="A1" s="7" t="s">
        <v>21</v>
      </c>
    </row>
    <row r="2" ht="15.75">
      <c r="A2" s="7"/>
    </row>
    <row r="3" spans="1:6" ht="16.5" thickBot="1">
      <c r="A3" s="7" t="s">
        <v>12</v>
      </c>
      <c r="B3" s="9"/>
      <c r="C3" s="9"/>
      <c r="D3" s="9"/>
      <c r="E3" s="9"/>
      <c r="F3" s="9"/>
    </row>
    <row r="4" spans="1:7" ht="38.25">
      <c r="A4" s="10"/>
      <c r="B4" s="5" t="s">
        <v>6</v>
      </c>
      <c r="C4" s="6" t="s">
        <v>10</v>
      </c>
      <c r="D4" s="5" t="s">
        <v>7</v>
      </c>
      <c r="E4" s="5" t="s">
        <v>8</v>
      </c>
      <c r="F4" s="5" t="s">
        <v>9</v>
      </c>
      <c r="G4" s="17"/>
    </row>
    <row r="5" spans="1:6" ht="12.75">
      <c r="A5" s="8" t="s">
        <v>0</v>
      </c>
      <c r="B5" s="11">
        <f>SUM(B6:B10)</f>
        <v>167</v>
      </c>
      <c r="C5" s="11">
        <f>SUM(C6:C10)</f>
        <v>9</v>
      </c>
      <c r="D5" s="11">
        <f>SUM(D6:D10)</f>
        <v>267</v>
      </c>
      <c r="E5" s="11">
        <f>SUM(E6:E10)</f>
        <v>325</v>
      </c>
      <c r="F5" s="11">
        <f>SUM(F6:F10)</f>
        <v>46</v>
      </c>
    </row>
    <row r="6" spans="1:6" ht="12.75">
      <c r="A6" s="12" t="s">
        <v>5</v>
      </c>
      <c r="B6" s="11">
        <v>16</v>
      </c>
      <c r="C6" s="11">
        <v>1</v>
      </c>
      <c r="D6" s="11">
        <v>5</v>
      </c>
      <c r="E6" s="11">
        <v>6</v>
      </c>
      <c r="F6" s="11">
        <v>0</v>
      </c>
    </row>
    <row r="7" spans="1:6" ht="12.75">
      <c r="A7" s="13" t="s">
        <v>1</v>
      </c>
      <c r="B7" s="11">
        <v>58</v>
      </c>
      <c r="C7" s="11">
        <v>6</v>
      </c>
      <c r="D7" s="11">
        <v>87</v>
      </c>
      <c r="E7" s="11">
        <v>69</v>
      </c>
      <c r="F7" s="11">
        <v>3</v>
      </c>
    </row>
    <row r="8" spans="1:6" ht="12.75">
      <c r="A8" s="12" t="s">
        <v>2</v>
      </c>
      <c r="B8" s="11">
        <v>41</v>
      </c>
      <c r="C8" s="11">
        <v>2</v>
      </c>
      <c r="D8" s="11">
        <f>63+43+42</f>
        <v>148</v>
      </c>
      <c r="E8" s="11">
        <f>60+88+35</f>
        <v>183</v>
      </c>
      <c r="F8" s="11">
        <v>17</v>
      </c>
    </row>
    <row r="9" spans="1:6" ht="12.75">
      <c r="A9" s="12" t="s">
        <v>3</v>
      </c>
      <c r="B9" s="11">
        <f>31+13</f>
        <v>44</v>
      </c>
      <c r="C9" s="11">
        <v>0</v>
      </c>
      <c r="D9" s="11">
        <f>13+6</f>
        <v>19</v>
      </c>
      <c r="E9" s="11">
        <f>32+22</f>
        <v>54</v>
      </c>
      <c r="F9" s="11">
        <v>12</v>
      </c>
    </row>
    <row r="10" spans="1:6" ht="12.75">
      <c r="A10" s="14" t="s">
        <v>4</v>
      </c>
      <c r="B10" s="15">
        <v>8</v>
      </c>
      <c r="C10" s="15">
        <v>0</v>
      </c>
      <c r="D10" s="15">
        <v>8</v>
      </c>
      <c r="E10" s="15">
        <v>13</v>
      </c>
      <c r="F10" s="15">
        <v>14</v>
      </c>
    </row>
    <row r="11" spans="1:3" ht="12.75">
      <c r="A11" s="12"/>
      <c r="B11" s="11"/>
      <c r="C11" s="12"/>
    </row>
    <row r="12" spans="1:3" ht="12.75">
      <c r="A12" s="12"/>
      <c r="B12" s="11"/>
      <c r="C12" s="12"/>
    </row>
    <row r="13" spans="1:6" ht="16.5" thickBot="1">
      <c r="A13" s="7" t="s">
        <v>20</v>
      </c>
      <c r="B13" s="9"/>
      <c r="C13" s="9"/>
      <c r="D13" s="9"/>
      <c r="E13" s="9"/>
      <c r="F13" s="9"/>
    </row>
    <row r="14" spans="1:6" ht="38.25">
      <c r="A14" s="10"/>
      <c r="B14" s="5" t="s">
        <v>6</v>
      </c>
      <c r="C14" s="6" t="s">
        <v>10</v>
      </c>
      <c r="D14" s="5" t="s">
        <v>7</v>
      </c>
      <c r="E14" s="5" t="s">
        <v>8</v>
      </c>
      <c r="F14" s="5" t="s">
        <v>9</v>
      </c>
    </row>
    <row r="15" spans="1:6" ht="12.75">
      <c r="A15" s="8" t="s">
        <v>0</v>
      </c>
      <c r="B15" s="11">
        <f>B5/B$5*100</f>
        <v>100</v>
      </c>
      <c r="C15" s="11">
        <f>C5/C$5*100</f>
        <v>100</v>
      </c>
      <c r="D15" s="11">
        <f>D5/D$5*100</f>
        <v>100</v>
      </c>
      <c r="E15" s="11">
        <f>E5/E$5*100</f>
        <v>100</v>
      </c>
      <c r="F15" s="11">
        <f>F5/F$5*100</f>
        <v>100</v>
      </c>
    </row>
    <row r="16" spans="1:6" ht="12.75">
      <c r="A16" s="18" t="s">
        <v>13</v>
      </c>
      <c r="B16" s="11">
        <f aca="true" t="shared" si="0" ref="B16:F20">B6/B$5*100</f>
        <v>9.580838323353294</v>
      </c>
      <c r="C16" s="11">
        <f t="shared" si="0"/>
        <v>11.11111111111111</v>
      </c>
      <c r="D16" s="11">
        <f t="shared" si="0"/>
        <v>1.8726591760299627</v>
      </c>
      <c r="E16" s="11">
        <f t="shared" si="0"/>
        <v>1.8461538461538463</v>
      </c>
      <c r="F16" s="11">
        <f t="shared" si="0"/>
        <v>0</v>
      </c>
    </row>
    <row r="17" spans="1:6" ht="12.75">
      <c r="A17" s="18" t="s">
        <v>14</v>
      </c>
      <c r="B17" s="11">
        <f t="shared" si="0"/>
        <v>34.73053892215569</v>
      </c>
      <c r="C17" s="11">
        <f t="shared" si="0"/>
        <v>66.66666666666666</v>
      </c>
      <c r="D17" s="11">
        <f t="shared" si="0"/>
        <v>32.58426966292135</v>
      </c>
      <c r="E17" s="11">
        <f t="shared" si="0"/>
        <v>21.23076923076923</v>
      </c>
      <c r="F17" s="11">
        <f t="shared" si="0"/>
        <v>6.521739130434782</v>
      </c>
    </row>
    <row r="18" spans="1:6" ht="12.75">
      <c r="A18" s="18" t="s">
        <v>15</v>
      </c>
      <c r="B18" s="11">
        <f t="shared" si="0"/>
        <v>24.550898203592812</v>
      </c>
      <c r="C18" s="11">
        <f t="shared" si="0"/>
        <v>22.22222222222222</v>
      </c>
      <c r="D18" s="11">
        <f t="shared" si="0"/>
        <v>55.430711610486895</v>
      </c>
      <c r="E18" s="11">
        <f t="shared" si="0"/>
        <v>56.30769230769231</v>
      </c>
      <c r="F18" s="11">
        <f t="shared" si="0"/>
        <v>36.95652173913043</v>
      </c>
    </row>
    <row r="19" spans="1:6" ht="12.75">
      <c r="A19" s="18" t="s">
        <v>16</v>
      </c>
      <c r="B19" s="11">
        <f t="shared" si="0"/>
        <v>26.34730538922156</v>
      </c>
      <c r="C19" s="11">
        <f t="shared" si="0"/>
        <v>0</v>
      </c>
      <c r="D19" s="11">
        <f t="shared" si="0"/>
        <v>7.116104868913857</v>
      </c>
      <c r="E19" s="11">
        <f t="shared" si="0"/>
        <v>16.615384615384617</v>
      </c>
      <c r="F19" s="11">
        <f t="shared" si="0"/>
        <v>26.08695652173913</v>
      </c>
    </row>
    <row r="20" spans="1:6" ht="12.75">
      <c r="A20" s="19" t="s">
        <v>17</v>
      </c>
      <c r="B20" s="15">
        <f t="shared" si="0"/>
        <v>4.790419161676647</v>
      </c>
      <c r="C20" s="15">
        <f t="shared" si="0"/>
        <v>0</v>
      </c>
      <c r="D20" s="15">
        <f t="shared" si="0"/>
        <v>2.9962546816479403</v>
      </c>
      <c r="E20" s="15">
        <f t="shared" si="0"/>
        <v>4</v>
      </c>
      <c r="F20" s="15">
        <f t="shared" si="0"/>
        <v>30.434782608695656</v>
      </c>
    </row>
    <row r="21" ht="12.75">
      <c r="B21" s="16"/>
    </row>
    <row r="22" spans="1:6" s="1" customFormat="1" ht="12.75">
      <c r="A22" s="23" t="s">
        <v>19</v>
      </c>
      <c r="B22" s="23"/>
      <c r="C22" s="23"/>
      <c r="D22" s="23"/>
      <c r="E22" s="23"/>
      <c r="F22" s="23"/>
    </row>
    <row r="23" s="1" customFormat="1" ht="6.75" customHeight="1"/>
    <row r="24" spans="1:7" s="2" customFormat="1" ht="51" customHeight="1">
      <c r="A24" s="21" t="s">
        <v>11</v>
      </c>
      <c r="B24" s="22"/>
      <c r="C24" s="22"/>
      <c r="D24" s="22"/>
      <c r="E24" s="22"/>
      <c r="F24" s="22"/>
      <c r="G24" s="22"/>
    </row>
    <row r="25" spans="1:7" s="2" customFormat="1" ht="6" customHeight="1">
      <c r="A25" s="4"/>
      <c r="B25" s="3"/>
      <c r="C25" s="3"/>
      <c r="D25" s="3"/>
      <c r="E25" s="3"/>
      <c r="F25" s="3"/>
      <c r="G25" s="3"/>
    </row>
    <row r="26" spans="1:7" ht="41.25" customHeight="1">
      <c r="A26" s="24" t="s">
        <v>22</v>
      </c>
      <c r="B26" s="24"/>
      <c r="C26" s="24"/>
      <c r="D26" s="24"/>
      <c r="E26" s="24"/>
      <c r="F26" s="24"/>
      <c r="G26" s="24"/>
    </row>
  </sheetData>
  <mergeCells count="3">
    <mergeCell ref="A26:G26"/>
    <mergeCell ref="A22:F22"/>
    <mergeCell ref="A24:G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Raymond Keng</cp:lastModifiedBy>
  <cp:lastPrinted>2003-06-09T14:22:33Z</cp:lastPrinted>
  <dcterms:created xsi:type="dcterms:W3CDTF">2002-01-31T21:39:46Z</dcterms:created>
  <dcterms:modified xsi:type="dcterms:W3CDTF">2006-06-07T13:01:05Z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-231461573</vt:i4>
  </property>
  <property fmtid="{D5CDD505-2E9C-101B-9397-08002B2CF9AE}" pid="4" name="_EmailSubje">
    <vt:lpwstr>STP - Utah</vt:lpwstr>
  </property>
  <property fmtid="{D5CDD505-2E9C-101B-9397-08002B2CF9AE}" pid="5" name="_AuthorEma">
    <vt:lpwstr>Raymond.Keng@dot.gov</vt:lpwstr>
  </property>
  <property fmtid="{D5CDD505-2E9C-101B-9397-08002B2CF9AE}" pid="6" name="_AuthorEmailDisplayNa">
    <vt:lpwstr>Keng, Raymond &lt;RITA&gt;</vt:lpwstr>
  </property>
</Properties>
</file>