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15" windowWidth="12120" windowHeight="8580" activeTab="0"/>
  </bookViews>
  <sheets>
    <sheet name="E-5" sheetId="1" r:id="rId1"/>
  </sheets>
  <externalReferences>
    <externalReference r:id="rId4"/>
  </externalReferences>
  <definedNames>
    <definedName name="_Key1" hidden="1">#REF!</definedName>
    <definedName name="_Order1" hidden="1">0</definedName>
    <definedName name="_Sort" hidden="1">#REF!</definedName>
    <definedName name="SHEET1">#REF!</definedName>
    <definedName name="SHEET2">#REF!</definedName>
    <definedName name="SHEET3">#REF!</definedName>
    <definedName name="SHEET4">#REF!</definedName>
    <definedName name="SHEET5">#REF!</definedName>
    <definedName name="SHEET6">#REF!</definedName>
  </definedNames>
  <calcPr fullCalcOnLoad="1" iterate="1" iterateCount="1" iterateDelta="0"/>
</workbook>
</file>

<file path=xl/sharedStrings.xml><?xml version="1.0" encoding="utf-8"?>
<sst xmlns="http://schemas.openxmlformats.org/spreadsheetml/2006/main" count="14" uniqueCount="14">
  <si>
    <t>Total</t>
  </si>
  <si>
    <t>Florida</t>
  </si>
  <si>
    <t>Powered</t>
  </si>
  <si>
    <t>Other</t>
  </si>
  <si>
    <t xml:space="preserve">1999  </t>
  </si>
  <si>
    <t xml:space="preserve">2000  </t>
  </si>
  <si>
    <t xml:space="preserve">1999    </t>
  </si>
  <si>
    <t xml:space="preserve">2000    </t>
  </si>
  <si>
    <t>United States</t>
  </si>
  <si>
    <t>Nonpowered</t>
  </si>
  <si>
    <t>Table 5-6: Florida and U.S. Recreational Boat Registrations by Propulsion Type</t>
  </si>
  <si>
    <r>
      <t>NOTES FOR DATA ON THIS PAGE:</t>
    </r>
    <r>
      <rPr>
        <sz val="10"/>
        <rFont val="Futura Md BT"/>
        <family val="2"/>
      </rPr>
      <t xml:space="preserve"> U.S. totals include Guam, Puerto Rico, the Virgin Islands, American Samoa, and the Northern Mariana Islands.  Florida statistics include all motorboats.  U.S. total does not include sailboards, which are numbered in some states.</t>
    </r>
  </si>
  <si>
    <r>
      <t>SOURCES FOR DATA ON THIS PAGE:</t>
    </r>
    <r>
      <rPr>
        <sz val="10"/>
        <rFont val="Futura Md BT"/>
        <family val="2"/>
      </rPr>
      <t xml:space="preserve"> U.S. Department of Transportation, U.S. Coast Guard, </t>
    </r>
    <r>
      <rPr>
        <i/>
        <sz val="10"/>
        <rFont val="Futura Md BT"/>
        <family val="2"/>
      </rPr>
      <t>Boating Statistics, 2000</t>
    </r>
    <r>
      <rPr>
        <sz val="10"/>
        <rFont val="Futura Md BT"/>
        <family val="2"/>
      </rPr>
      <t xml:space="preserve"> and </t>
    </r>
    <r>
      <rPr>
        <i/>
        <sz val="10"/>
        <rFont val="Futura Md BT"/>
        <family val="2"/>
      </rPr>
      <t>Boating Statistics, 1999,</t>
    </r>
    <r>
      <rPr>
        <sz val="10"/>
        <rFont val="Futura Md BT"/>
        <family val="2"/>
      </rPr>
      <t xml:space="preserve"> Washington, DC: 2001, available at http://www.uscgboating.org/Saf/pdf/Boating_Statistics_2000.pdf and 1999.pdf as of                                               Nov. 14, 2001.</t>
    </r>
  </si>
  <si>
    <r>
      <t xml:space="preserve">NOTE:  </t>
    </r>
    <r>
      <rPr>
        <sz val="10"/>
        <rFont val="Futura Md BT"/>
        <family val="2"/>
      </rPr>
      <t xml:space="preserve">Data are derived from reports of states and other jurisdictions with varying registration categories.  "Other" includes boats not elsewhere classified by the reporting jurisdiction. </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</si>
</sst>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
    <numFmt numFmtId="166" formatCode="0.000000"/>
    <numFmt numFmtId="167" formatCode="0.00000"/>
    <numFmt numFmtId="168" formatCode="0.0000"/>
    <numFmt numFmtId="169" formatCode="0.000"/>
    <numFmt numFmtId="170" formatCode="#,##0.0"/>
    <numFmt numFmtId="171" formatCode="#,##0.000_);\(#,##0.000\)"/>
    <numFmt numFmtId="172" formatCode="_(* #,##0_);_(* \(#,##0\);_ &quot;-&quot;"/>
    <numFmt numFmtId="173" formatCode="_(* #,##0.0_);_(* \(#,##0.0\);_(* &quot;-&quot;??_);_(@_)"/>
    <numFmt numFmtId="174" formatCode="_(* #,##0_);_(* \(#,##0\);_(* &quot;-&quot;??_);_(@_)"/>
    <numFmt numFmtId="175" formatCode="0_)"/>
    <numFmt numFmtId="176" formatCode="0.0_)"/>
    <numFmt numFmtId="177" formatCode="00000"/>
    <numFmt numFmtId="178" formatCode="#,##0.0_);\(#,##0.0\)"/>
    <numFmt numFmtId="179" formatCode="mmmm\ dd\,\ yyyy"/>
    <numFmt numFmtId="180" formatCode="#,##0\ ;\(#,##0\)"/>
  </numFmts>
  <fonts count="14">
    <font>
      <sz val="12"/>
      <name val="Futura Md BT"/>
      <family val="0"/>
    </font>
    <font>
      <sz val="10"/>
      <name val="Arial"/>
      <family val="0"/>
    </font>
    <font>
      <b/>
      <sz val="12"/>
      <name val="Futura Md BT"/>
      <family val="2"/>
    </font>
    <font>
      <sz val="10"/>
      <name val="Futura Md BT"/>
      <family val="2"/>
    </font>
    <font>
      <b/>
      <sz val="10"/>
      <name val="Futura Md BT"/>
      <family val="2"/>
    </font>
    <font>
      <i/>
      <sz val="10"/>
      <name val="Futura Md BT"/>
      <family val="2"/>
    </font>
    <font>
      <sz val="18"/>
      <name val="P-AVGARD"/>
      <family val="0"/>
    </font>
    <font>
      <sz val="10"/>
      <name val="P-AVGARD"/>
      <family val="0"/>
    </font>
    <font>
      <sz val="11"/>
      <name val="P-AVGARD"/>
      <family val="0"/>
    </font>
    <font>
      <b/>
      <sz val="2"/>
      <name val="Futura Md BT"/>
      <family val="2"/>
    </font>
    <font>
      <sz val="1.75"/>
      <name val="Futura Md BT"/>
      <family val="2"/>
    </font>
    <font>
      <sz val="1.25"/>
      <name val="Futura Md BT"/>
      <family val="2"/>
    </font>
    <font>
      <u val="single"/>
      <sz val="12"/>
      <color indexed="36"/>
      <name val="Futura Md BT"/>
      <family val="0"/>
    </font>
    <font>
      <u val="single"/>
      <sz val="12"/>
      <color indexed="12"/>
      <name val="Futura Md BT"/>
      <family val="0"/>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31">
    <xf numFmtId="0" fontId="0" fillId="0" borderId="0" xfId="0" applyAlignment="1">
      <alignment/>
    </xf>
    <xf numFmtId="0" fontId="3" fillId="0" borderId="0" xfId="21" applyFont="1">
      <alignment/>
      <protection/>
    </xf>
    <xf numFmtId="49" fontId="4" fillId="0" borderId="0" xfId="21" applyNumberFormat="1" applyFont="1" applyBorder="1" applyAlignment="1">
      <alignment horizontal="right"/>
      <protection/>
    </xf>
    <xf numFmtId="0" fontId="3" fillId="0" borderId="0" xfId="21" applyFont="1" applyAlignment="1">
      <alignment/>
      <protection/>
    </xf>
    <xf numFmtId="0" fontId="4" fillId="0" borderId="0" xfId="21" applyFont="1" applyBorder="1" applyAlignment="1">
      <alignment horizontal="center"/>
      <protection/>
    </xf>
    <xf numFmtId="0" fontId="3" fillId="0" borderId="0" xfId="21" applyFont="1" applyBorder="1" applyAlignment="1">
      <alignment/>
      <protection/>
    </xf>
    <xf numFmtId="0" fontId="4" fillId="0" borderId="0" xfId="21" applyFont="1" applyFill="1" applyBorder="1" applyAlignment="1">
      <alignment horizontal="center"/>
      <protection/>
    </xf>
    <xf numFmtId="3" fontId="3" fillId="0" borderId="0" xfId="21" applyNumberFormat="1" applyFont="1" applyBorder="1" applyAlignment="1">
      <alignment/>
      <protection/>
    </xf>
    <xf numFmtId="3" fontId="3" fillId="0" borderId="1" xfId="0" applyNumberFormat="1" applyFont="1" applyBorder="1" applyAlignment="1">
      <alignment/>
    </xf>
    <xf numFmtId="3" fontId="3" fillId="0" borderId="0" xfId="0" applyNumberFormat="1" applyFont="1" applyBorder="1" applyAlignment="1">
      <alignment/>
    </xf>
    <xf numFmtId="0" fontId="4" fillId="0" borderId="2" xfId="21" applyFont="1" applyBorder="1" applyAlignment="1">
      <alignment horizontal="center"/>
      <protection/>
    </xf>
    <xf numFmtId="0" fontId="3" fillId="0" borderId="0" xfId="21" applyFont="1" applyAlignment="1">
      <alignment wrapText="1"/>
      <protection/>
    </xf>
    <xf numFmtId="0" fontId="1" fillId="0" borderId="0" xfId="21" applyAlignment="1">
      <alignment wrapText="1"/>
      <protection/>
    </xf>
    <xf numFmtId="0" fontId="4" fillId="0" borderId="0" xfId="21" applyFont="1" applyAlignment="1">
      <alignment horizontal="left" wrapText="1"/>
      <protection/>
    </xf>
    <xf numFmtId="0" fontId="3" fillId="0" borderId="0" xfId="21" applyFont="1" applyAlignment="1">
      <alignment horizontal="left" wrapText="1"/>
      <protection/>
    </xf>
    <xf numFmtId="0" fontId="4" fillId="0" borderId="0" xfId="21" applyFont="1" applyAlignment="1">
      <alignment horizontal="left"/>
      <protection/>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horizontal="left" indent="1"/>
    </xf>
    <xf numFmtId="0" fontId="3" fillId="0" borderId="1" xfId="0" applyFont="1" applyBorder="1" applyAlignment="1">
      <alignment horizontal="left" indent="1"/>
    </xf>
    <xf numFmtId="49" fontId="3" fillId="0" borderId="0" xfId="0" applyNumberFormat="1" applyFont="1" applyBorder="1" applyAlignment="1">
      <alignment horizontal="right"/>
    </xf>
    <xf numFmtId="49" fontId="4" fillId="0" borderId="1" xfId="0" applyNumberFormat="1" applyFont="1" applyBorder="1" applyAlignment="1">
      <alignment horizontal="right"/>
    </xf>
    <xf numFmtId="0" fontId="0" fillId="0" borderId="0" xfId="0" applyAlignment="1">
      <alignment/>
    </xf>
    <xf numFmtId="0" fontId="0" fillId="0" borderId="0" xfId="21" applyFont="1">
      <alignment/>
      <protection/>
    </xf>
    <xf numFmtId="0" fontId="0" fillId="0" borderId="0" xfId="21" applyFont="1" applyAlignment="1">
      <alignment wrapText="1"/>
      <protection/>
    </xf>
    <xf numFmtId="0" fontId="3" fillId="0" borderId="1" xfId="0" applyFont="1" applyBorder="1" applyAlignment="1">
      <alignment/>
    </xf>
    <xf numFmtId="0" fontId="4" fillId="0" borderId="0" xfId="21" applyFont="1" applyAlignment="1">
      <alignment horizontal="left" wrapText="1"/>
      <protection/>
    </xf>
    <xf numFmtId="0" fontId="0" fillId="0" borderId="0" xfId="0" applyAlignment="1">
      <alignment/>
    </xf>
    <xf numFmtId="0" fontId="2" fillId="0" borderId="0" xfId="21" applyFont="1" applyAlignment="1">
      <alignment horizontal="left" wrapText="1"/>
      <protection/>
    </xf>
    <xf numFmtId="0" fontId="4" fillId="0" borderId="3" xfId="0" applyFont="1" applyBorder="1" applyAlignment="1">
      <alignment horizontal="center"/>
    </xf>
    <xf numFmtId="0" fontId="3" fillId="0" borderId="0" xfId="21" applyFont="1" applyAlignment="1">
      <alignment horizontal="left"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Boat Registration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Futura Md BT"/>
                <a:ea typeface="Futura Md BT"/>
                <a:cs typeface="Futura Md BT"/>
              </a:rPr>
              <a:t>Figure 5-2: Florida Recreational Boat Registrations</a:t>
            </a:r>
          </a:p>
        </c:rich>
      </c:tx>
      <c:layout/>
      <c:spPr>
        <a:noFill/>
        <a:ln>
          <a:noFill/>
        </a:ln>
      </c:spPr>
    </c:title>
    <c:plotArea>
      <c:layout/>
      <c:barChart>
        <c:barDir val="col"/>
        <c:grouping val="clustered"/>
        <c:varyColors val="0"/>
        <c:ser>
          <c:idx val="0"/>
          <c:order val="0"/>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C0C0C0"/>
              </a:solidFill>
            </c:spPr>
          </c:dP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3227895"/>
        <c:axId val="29051056"/>
      </c:barChart>
      <c:catAx>
        <c:axId val="3227895"/>
        <c:scaling>
          <c:orientation val="minMax"/>
        </c:scaling>
        <c:axPos val="b"/>
        <c:delete val="0"/>
        <c:numFmt formatCode="General" sourceLinked="1"/>
        <c:majorTickMark val="none"/>
        <c:minorTickMark val="none"/>
        <c:tickLblPos val="nextTo"/>
        <c:crossAx val="29051056"/>
        <c:crossesAt val="0"/>
        <c:auto val="1"/>
        <c:lblOffset val="100"/>
        <c:noMultiLvlLbl val="0"/>
      </c:catAx>
      <c:valAx>
        <c:axId val="29051056"/>
        <c:scaling>
          <c:orientation val="minMax"/>
          <c:max val="850"/>
          <c:min val="700"/>
        </c:scaling>
        <c:axPos val="l"/>
        <c:majorGridlines>
          <c:spPr>
            <a:ln w="3175">
              <a:solidFill>
                <a:srgbClr val="FFFFFF"/>
              </a:solidFill>
              <a:prstDash val="sysDot"/>
            </a:ln>
          </c:spPr>
        </c:majorGridlines>
        <c:delete val="0"/>
        <c:numFmt formatCode="General" sourceLinked="1"/>
        <c:majorTickMark val="in"/>
        <c:minorTickMark val="none"/>
        <c:tickLblPos val="nextTo"/>
        <c:crossAx val="3227895"/>
        <c:crossesAt val="1"/>
        <c:crossBetween val="between"/>
        <c:dispUnits/>
        <c:majorUnit val="25"/>
        <c:minorUnit val="10"/>
      </c:valAx>
      <c:spPr>
        <a:solidFill>
          <a:srgbClr val="FFFFFF"/>
        </a:solidFill>
        <a:ln w="3175">
          <a:noFill/>
        </a:ln>
      </c:spPr>
    </c:plotArea>
    <c:plotVisOnly val="1"/>
    <c:dispBlanksAs val="gap"/>
    <c:showDLblsOverMax val="0"/>
  </c:chart>
  <c:spPr>
    <a:ln w="3175">
      <a:noFill/>
    </a:ln>
  </c:spPr>
  <c:txPr>
    <a:bodyPr vert="horz" rot="0"/>
    <a:lstStyle/>
    <a:p>
      <a:pPr>
        <a:defRPr lang="en-US" cap="none" sz="175" b="0" i="0" u="none" baseline="0">
          <a:latin typeface="Futura Md BT"/>
          <a:ea typeface="Futura Md BT"/>
          <a:cs typeface="Futura Md BT"/>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cdr:x>
      <cdr:y>0.29475</cdr:y>
    </cdr:from>
    <cdr:to>
      <cdr:x>0.153</cdr:x>
      <cdr:y>0.4025</cdr:y>
    </cdr:to>
    <cdr:sp>
      <cdr:nvSpPr>
        <cdr:cNvPr id="1" name="TextBox 1"/>
        <cdr:cNvSpPr txBox="1">
          <a:spLocks noChangeArrowheads="1"/>
        </cdr:cNvSpPr>
      </cdr:nvSpPr>
      <cdr:spPr>
        <a:xfrm>
          <a:off x="180975" y="0"/>
          <a:ext cx="742950" cy="0"/>
        </a:xfrm>
        <a:prstGeom prst="rect">
          <a:avLst/>
        </a:prstGeom>
        <a:noFill/>
        <a:ln w="9525" cmpd="sng">
          <a:noFill/>
        </a:ln>
      </cdr:spPr>
      <cdr:txBody>
        <a:bodyPr vertOverflow="clip" wrap="square"/>
        <a:p>
          <a:pPr algn="l">
            <a:defRPr/>
          </a:pPr>
          <a:r>
            <a:rPr lang="en-US" cap="none" u="none" baseline="0">
              <a:latin typeface="Futura Md BT"/>
              <a:ea typeface="Futura Md BT"/>
              <a:cs typeface="Futura Md BT"/>
            </a:rPr>
            <a:t/>
          </a:r>
        </a:p>
      </cdr:txBody>
    </cdr:sp>
  </cdr:relSizeAnchor>
  <cdr:relSizeAnchor xmlns:cdr="http://schemas.openxmlformats.org/drawingml/2006/chartDrawing">
    <cdr:from>
      <cdr:x>0.07575</cdr:x>
      <cdr:y>0.35825</cdr:y>
    </cdr:from>
    <cdr:to>
      <cdr:x>0.194</cdr:x>
      <cdr:y>-536870.55375</cdr:y>
    </cdr:to>
    <cdr:sp>
      <cdr:nvSpPr>
        <cdr:cNvPr id="2" name="TextBox 2"/>
        <cdr:cNvSpPr txBox="1">
          <a:spLocks noChangeArrowheads="1"/>
        </cdr:cNvSpPr>
      </cdr:nvSpPr>
      <cdr:spPr>
        <a:xfrm>
          <a:off x="457200" y="0"/>
          <a:ext cx="723900" cy="0"/>
        </a:xfrm>
        <a:prstGeom prst="rect">
          <a:avLst/>
        </a:prstGeom>
        <a:noFill/>
        <a:ln w="9525" cmpd="sng">
          <a:noFill/>
        </a:ln>
      </cdr:spPr>
      <cdr:txBody>
        <a:bodyPr vertOverflow="clip" wrap="square">
          <a:spAutoFit/>
        </a:bodyPr>
        <a:p>
          <a:pPr algn="l">
            <a:defRPr/>
          </a:pPr>
          <a:r>
            <a:rPr lang="en-US" cap="none" sz="125" b="0" i="0" u="none" baseline="0">
              <a:latin typeface="Futura Md BT"/>
              <a:ea typeface="Futura Md BT"/>
              <a:cs typeface="Futura Md BT"/>
            </a:rPr>
            <a:t>Thousands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11</xdr:row>
      <xdr:rowOff>0</xdr:rowOff>
    </xdr:from>
    <xdr:to>
      <xdr:col>8</xdr:col>
      <xdr:colOff>19050</xdr:colOff>
      <xdr:row>11</xdr:row>
      <xdr:rowOff>0</xdr:rowOff>
    </xdr:to>
    <xdr:graphicFrame>
      <xdr:nvGraphicFramePr>
        <xdr:cNvPr id="1" name="Chart 1"/>
        <xdr:cNvGraphicFramePr/>
      </xdr:nvGraphicFramePr>
      <xdr:xfrm>
        <a:off x="19050" y="2447925"/>
        <a:ext cx="6124575"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tate%20Trans%20Profile\3.%20Formatting\Texas\5Vehicles-T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1"/>
      <sheetName val="E-2"/>
      <sheetName val="E-3"/>
      <sheetName val="data 5-3"/>
      <sheetName val="E-4"/>
      <sheetName val="E-5"/>
      <sheetName val="data 5-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1"/>
  <sheetViews>
    <sheetView tabSelected="1" workbookViewId="0" topLeftCell="A1">
      <selection activeCell="I6" sqref="I6"/>
    </sheetView>
  </sheetViews>
  <sheetFormatPr defaultColWidth="8.796875" defaultRowHeight="15"/>
  <cols>
    <col min="1" max="1" width="7.59765625" style="1" customWidth="1"/>
    <col min="2" max="2" width="13" style="1" customWidth="1"/>
    <col min="3" max="3" width="8.59765625" style="1" customWidth="1"/>
    <col min="4" max="4" width="8.3984375" style="1" customWidth="1"/>
    <col min="5" max="5" width="1" style="1" customWidth="1"/>
    <col min="6" max="6" width="8.8984375" style="1" customWidth="1"/>
    <col min="7" max="7" width="9.19921875" style="1" customWidth="1"/>
    <col min="8" max="14" width="7.59765625" style="1" customWidth="1"/>
    <col min="15" max="16384" width="6.3984375" style="1" customWidth="1"/>
  </cols>
  <sheetData>
    <row r="1" spans="1:11" ht="36.75" customHeight="1">
      <c r="A1" s="23"/>
      <c r="B1" s="28" t="s">
        <v>10</v>
      </c>
      <c r="C1" s="28"/>
      <c r="D1" s="28"/>
      <c r="E1" s="28"/>
      <c r="F1" s="28"/>
      <c r="G1" s="28"/>
      <c r="H1" s="24"/>
      <c r="I1" s="11"/>
      <c r="J1" s="11"/>
      <c r="K1" s="12"/>
    </row>
    <row r="2" spans="1:12" ht="12.75">
      <c r="A2" s="5"/>
      <c r="B2" s="5"/>
      <c r="C2" s="5"/>
      <c r="D2" s="5"/>
      <c r="E2" s="5"/>
      <c r="F2" s="5"/>
      <c r="G2" s="5"/>
      <c r="H2" s="5"/>
      <c r="I2" s="5"/>
      <c r="J2" s="5"/>
      <c r="K2" s="5"/>
      <c r="L2" s="5"/>
    </row>
    <row r="3" spans="1:12" ht="13.5" thickBot="1">
      <c r="A3" s="5"/>
      <c r="B3" s="10"/>
      <c r="C3" s="4"/>
      <c r="D3" s="4"/>
      <c r="E3" s="10"/>
      <c r="F3" s="5"/>
      <c r="G3" s="5"/>
      <c r="H3" s="6"/>
      <c r="I3" s="6"/>
      <c r="J3" s="6"/>
      <c r="K3" s="6"/>
      <c r="L3" s="5"/>
    </row>
    <row r="4" spans="1:12" ht="12.75">
      <c r="A4" s="5"/>
      <c r="B4" s="16"/>
      <c r="C4" s="29" t="s">
        <v>1</v>
      </c>
      <c r="D4" s="29"/>
      <c r="E4" s="17"/>
      <c r="F4" s="29" t="s">
        <v>8</v>
      </c>
      <c r="G4" s="29"/>
      <c r="H4" s="2"/>
      <c r="I4" s="2"/>
      <c r="J4" s="2"/>
      <c r="K4" s="2"/>
      <c r="L4" s="2"/>
    </row>
    <row r="5" spans="1:12" ht="12.75">
      <c r="A5" s="5"/>
      <c r="B5" s="25"/>
      <c r="C5" s="21" t="s">
        <v>4</v>
      </c>
      <c r="D5" s="21" t="s">
        <v>5</v>
      </c>
      <c r="E5" s="20"/>
      <c r="F5" s="21" t="s">
        <v>6</v>
      </c>
      <c r="G5" s="21" t="s">
        <v>7</v>
      </c>
      <c r="H5" s="7"/>
      <c r="I5" s="7"/>
      <c r="J5" s="7"/>
      <c r="K5" s="7"/>
      <c r="L5" s="7"/>
    </row>
    <row r="6" spans="1:12" ht="12.75">
      <c r="A6" s="5"/>
      <c r="B6" s="16" t="s">
        <v>0</v>
      </c>
      <c r="C6" s="9">
        <v>805079</v>
      </c>
      <c r="D6" s="9">
        <v>840684</v>
      </c>
      <c r="E6" s="9"/>
      <c r="F6" s="9">
        <f>SUM(11811562+481191+445518)</f>
        <v>12738271</v>
      </c>
      <c r="G6" s="9">
        <v>12782143</v>
      </c>
      <c r="H6" s="7"/>
      <c r="I6" s="7"/>
      <c r="J6" s="7"/>
      <c r="K6" s="7"/>
      <c r="L6" s="7"/>
    </row>
    <row r="7" spans="1:12" ht="12.75">
      <c r="A7" s="5"/>
      <c r="B7" s="18" t="s">
        <v>2</v>
      </c>
      <c r="C7" s="9">
        <f>131771+561926+79100+9717</f>
        <v>782514</v>
      </c>
      <c r="D7" s="9">
        <f>49123+445127+70511+9573+93083</f>
        <v>667417</v>
      </c>
      <c r="E7" s="9"/>
      <c r="F7" s="9">
        <f>SUM(1406729+8215736+1583116+205184+400797)</f>
        <v>11811562</v>
      </c>
      <c r="G7" s="9">
        <f>SUM(1344478+8044614+1574027+142482+543168)</f>
        <v>11648769</v>
      </c>
      <c r="H7" s="5"/>
      <c r="I7" s="5"/>
      <c r="J7" s="5"/>
      <c r="K7" s="5"/>
      <c r="L7" s="5"/>
    </row>
    <row r="8" spans="1:12" ht="12.75">
      <c r="A8" s="5"/>
      <c r="B8" s="18" t="s">
        <v>9</v>
      </c>
      <c r="C8" s="9">
        <f>0</f>
        <v>0</v>
      </c>
      <c r="D8" s="9">
        <f>4250+1326+4371</f>
        <v>9947</v>
      </c>
      <c r="E8" s="9"/>
      <c r="F8" s="9">
        <f>SUM(85924+257875+137392)</f>
        <v>481191</v>
      </c>
      <c r="G8" s="9">
        <f>SUM(97769+283659+165843)</f>
        <v>547271</v>
      </c>
      <c r="H8" s="5"/>
      <c r="I8" s="5"/>
      <c r="J8" s="5"/>
      <c r="K8" s="5"/>
      <c r="L8" s="5"/>
    </row>
    <row r="9" spans="1:12" ht="12.75">
      <c r="A9" s="5"/>
      <c r="B9" s="19" t="s">
        <v>3</v>
      </c>
      <c r="C9" s="8">
        <v>22565</v>
      </c>
      <c r="D9" s="8">
        <v>163320</v>
      </c>
      <c r="E9" s="8"/>
      <c r="F9" s="8">
        <v>445518</v>
      </c>
      <c r="G9" s="8">
        <v>590103</v>
      </c>
      <c r="H9" s="5"/>
      <c r="I9" s="5"/>
      <c r="J9" s="5"/>
      <c r="K9" s="5"/>
      <c r="L9" s="5"/>
    </row>
    <row r="10" spans="1:12" ht="12.75">
      <c r="A10" s="5"/>
      <c r="B10" s="5"/>
      <c r="C10" s="5"/>
      <c r="D10" s="5"/>
      <c r="E10" s="5"/>
      <c r="F10" s="5"/>
      <c r="G10" s="5"/>
      <c r="H10" s="5"/>
      <c r="I10" s="5"/>
      <c r="J10" s="5"/>
      <c r="K10" s="5"/>
      <c r="L10" s="5"/>
    </row>
    <row r="11" spans="1:12" ht="40.5" customHeight="1">
      <c r="A11" s="3"/>
      <c r="B11" s="26" t="s">
        <v>13</v>
      </c>
      <c r="C11" s="30"/>
      <c r="D11" s="30"/>
      <c r="E11" s="30"/>
      <c r="F11" s="30"/>
      <c r="G11" s="30"/>
      <c r="H11" s="3"/>
      <c r="I11" s="3"/>
      <c r="J11" s="3"/>
      <c r="K11" s="3"/>
      <c r="L11" s="3"/>
    </row>
    <row r="12" spans="1:9" ht="54.75" customHeight="1">
      <c r="A12" s="26" t="s">
        <v>11</v>
      </c>
      <c r="B12" s="27"/>
      <c r="C12" s="27"/>
      <c r="D12" s="27"/>
      <c r="E12" s="27"/>
      <c r="F12" s="27"/>
      <c r="G12" s="27"/>
      <c r="H12" s="27"/>
      <c r="I12" s="15"/>
    </row>
    <row r="13" spans="1:9" ht="6.75" customHeight="1">
      <c r="A13" s="13"/>
      <c r="B13" s="22"/>
      <c r="C13" s="22"/>
      <c r="D13" s="22"/>
      <c r="E13" s="22"/>
      <c r="F13" s="22"/>
      <c r="G13" s="22"/>
      <c r="H13" s="22"/>
      <c r="I13" s="15"/>
    </row>
    <row r="14" spans="1:9" ht="64.5" customHeight="1">
      <c r="A14" s="26" t="s">
        <v>12</v>
      </c>
      <c r="B14" s="27"/>
      <c r="C14" s="27"/>
      <c r="D14" s="27"/>
      <c r="E14" s="27"/>
      <c r="F14" s="27"/>
      <c r="G14" s="27"/>
      <c r="H14" s="27"/>
      <c r="I14" s="15"/>
    </row>
    <row r="15" spans="9:11" ht="50.25" customHeight="1">
      <c r="I15" s="14"/>
      <c r="J15" s="3"/>
      <c r="K15" s="3"/>
    </row>
    <row r="16" spans="9:11" ht="30" customHeight="1">
      <c r="I16" s="3"/>
      <c r="J16" s="3"/>
      <c r="K16" s="3"/>
    </row>
    <row r="17" spans="1:11" ht="9.75" customHeight="1">
      <c r="A17" s="11"/>
      <c r="B17" s="11"/>
      <c r="C17" s="11"/>
      <c r="D17" s="11"/>
      <c r="E17" s="3"/>
      <c r="F17" s="3"/>
      <c r="G17" s="3"/>
      <c r="H17" s="3"/>
      <c r="I17" s="3"/>
      <c r="J17" s="3"/>
      <c r="K17" s="3"/>
    </row>
    <row r="18" spans="1:11" ht="45" customHeight="1">
      <c r="A18" s="11"/>
      <c r="B18" s="11"/>
      <c r="C18" s="11"/>
      <c r="D18" s="11"/>
      <c r="E18" s="3"/>
      <c r="F18" s="3"/>
      <c r="G18" s="3"/>
      <c r="H18" s="3"/>
      <c r="I18" s="13"/>
      <c r="J18" s="3"/>
      <c r="K18" s="3"/>
    </row>
    <row r="19" spans="9:11" ht="9" customHeight="1">
      <c r="I19" s="13"/>
      <c r="J19" s="3"/>
      <c r="K19" s="3"/>
    </row>
    <row r="20" spans="9:11" ht="39" customHeight="1">
      <c r="I20" s="13"/>
      <c r="J20" s="3"/>
      <c r="K20" s="3"/>
    </row>
    <row r="21" spans="9:11" ht="12.75">
      <c r="I21" s="3"/>
      <c r="J21" s="3"/>
      <c r="K21" s="3"/>
    </row>
    <row r="31" ht="34.5" customHeight="1"/>
  </sheetData>
  <mergeCells count="6">
    <mergeCell ref="A14:H14"/>
    <mergeCell ref="B1:G1"/>
    <mergeCell ref="C4:D4"/>
    <mergeCell ref="F4:G4"/>
    <mergeCell ref="A12:H12"/>
    <mergeCell ref="B11:G11"/>
  </mergeCells>
  <printOptions horizontalCentered="1" verticalCentered="1"/>
  <pageMargins left="1" right="1" top="1" bottom="1" header="0.5" footer="0.5"/>
  <pageSetup fitToHeight="1" fitToWidth="1" horizontalDpi="600" verticalDpi="600" orientation="portrait" scale="90" r:id="rId2"/>
  <headerFooter alignWithMargins="0">
    <oddHeader>&amp;R&amp;13Vehicles</oddHeader>
    <oddFooter>&amp;L&amp;13BTS State Transportation Profile&amp;C&amp;13 E-5&amp;R&amp;13Florida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 </dc:creator>
  <cp:keywords/>
  <dc:description/>
  <cp:lastModifiedBy>dmegret</cp:lastModifiedBy>
  <cp:lastPrinted>2003-07-14T18:05:36Z</cp:lastPrinted>
  <dcterms:created xsi:type="dcterms:W3CDTF">2001-12-27T19:34:28Z</dcterms:created>
  <dcterms:modified xsi:type="dcterms:W3CDTF">2003-07-15T19:40:02Z</dcterms:modified>
  <cp:category/>
  <cp:version/>
  <cp:contentType/>
  <cp:contentStatus/>
</cp:coreProperties>
</file>