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2120" windowHeight="8340" activeTab="0"/>
  </bookViews>
  <sheets>
    <sheet name="A-5 " sheetId="1" r:id="rId1"/>
  </sheets>
  <definedNames/>
  <calcPr fullCalcOnLoad="1" iterate="1" iterateCount="1" iterateDelta="0"/>
</workbook>
</file>

<file path=xl/sharedStrings.xml><?xml version="1.0" encoding="utf-8"?>
<sst xmlns="http://schemas.openxmlformats.org/spreadsheetml/2006/main" count="112" uniqueCount="19">
  <si>
    <t xml:space="preserve">   Good</t>
  </si>
  <si>
    <t xml:space="preserve">   Fair</t>
  </si>
  <si>
    <t xml:space="preserve">   Mediocre </t>
  </si>
  <si>
    <t xml:space="preserve">   Poor</t>
  </si>
  <si>
    <t>Interstate (total reported)</t>
  </si>
  <si>
    <t xml:space="preserve">   Very good </t>
  </si>
  <si>
    <t xml:space="preserve">   Not reported</t>
  </si>
  <si>
    <t>Other principal arterial (total reported)</t>
  </si>
  <si>
    <t>Urban minor arterial (total reported)</t>
  </si>
  <si>
    <t>Urban collector (total reported)</t>
  </si>
  <si>
    <t>Other freeways and expressways (total reported)</t>
  </si>
  <si>
    <r>
      <t>NOTE FOR DATA ON THIS PAGE:</t>
    </r>
    <r>
      <rPr>
        <sz val="10"/>
        <rFont val="Futura Md BT"/>
        <family val="2"/>
      </rPr>
      <t xml:space="preserve">  Road condition is based on measured pavement roughness using the International Roughness Index (IRI). IRI is a measure of surface condition.  A comprehensive measure of pavement condition would require data on other pavement distresses such as rutting, cracking, and faulting.  </t>
    </r>
  </si>
  <si>
    <t>(Miles)</t>
  </si>
  <si>
    <t>N</t>
  </si>
  <si>
    <t>Table 1-6: Florida Road Condition by Functional System -- Urban</t>
  </si>
  <si>
    <r>
      <t>NOTE:</t>
    </r>
    <r>
      <rPr>
        <sz val="10"/>
        <rFont val="Futura Md BT"/>
        <family val="2"/>
      </rPr>
      <t xml:space="preserve">  In 2000, the Federal Highway Administration began reporting road condition for urban minor arterials and urban collectors using the International Roughness Index, if available.  In prior years, data were only available using the Present Serviceability Rating.</t>
    </r>
  </si>
  <si>
    <t>NA</t>
  </si>
  <si>
    <r>
      <t>KEY</t>
    </r>
    <r>
      <rPr>
        <sz val="10"/>
        <rFont val="Futura Md BT"/>
        <family val="2"/>
      </rPr>
      <t>: N = data do not exist; NA = not applicable.</t>
    </r>
  </si>
  <si>
    <r>
      <t xml:space="preserve">SOURCE FOR DATA ON THIS PAGE: </t>
    </r>
    <r>
      <rPr>
        <sz val="10"/>
        <rFont val="Futura Md BT"/>
        <family val="2"/>
      </rPr>
      <t xml:space="preserve">U.S. Department of Transportation, Federal Highway Administration, </t>
    </r>
    <r>
      <rPr>
        <i/>
        <sz val="10"/>
        <rFont val="Futura Md BT"/>
        <family val="2"/>
      </rPr>
      <t>Highway Statistics,</t>
    </r>
    <r>
      <rPr>
        <sz val="10"/>
        <rFont val="Futura Md BT"/>
        <family val="2"/>
      </rPr>
      <t xml:space="preserve"> Washington, DC: annual editions, tables HM-63 and HM-64, available at http://www.fhwa.dot.gov/ as of                                                    Feb. 1, 2002.</t>
    </r>
  </si>
</sst>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 numFmtId="167" formatCode="0.0000"/>
    <numFmt numFmtId="168" formatCode="0.00000"/>
    <numFmt numFmtId="169" formatCode="#,##0.000"/>
    <numFmt numFmtId="170" formatCode="#,##0.0000"/>
    <numFmt numFmtId="171" formatCode="&quot;Yes&quot;;&quot;Yes&quot;;&quot;No&quot;"/>
    <numFmt numFmtId="172" formatCode="&quot;True&quot;;&quot;True&quot;;&quot;False&quot;"/>
    <numFmt numFmtId="173" formatCode="&quot;On&quot;;&quot;On&quot;;&quot;Off&quot;"/>
    <numFmt numFmtId="174" formatCode="&quot;$&quot;#,##0"/>
    <numFmt numFmtId="175" formatCode="0_);[Red]\(0\)"/>
    <numFmt numFmtId="176" formatCode="_(* #,##0.0_);_(* \(#,##0.0\);_(* &quot;-&quot;??_);_(@_)"/>
    <numFmt numFmtId="177" formatCode="_(* #,##0_);_(* \(#,##0\);_(* &quot;-&quot;??_);_(@_)"/>
    <numFmt numFmtId="178" formatCode="_(* #,##0_);_(* \(#,##0\);_ &quot;-&quot;"/>
    <numFmt numFmtId="179" formatCode="0.0%"/>
    <numFmt numFmtId="180" formatCode="#,##0.0_);\-#,##0.0"/>
    <numFmt numFmtId="181" formatCode="#,##0.00_);\-#,##0.00"/>
  </numFmts>
  <fonts count="9">
    <font>
      <sz val="10"/>
      <name val="Arial"/>
      <family val="0"/>
    </font>
    <font>
      <sz val="10"/>
      <name val="Futura Md BT"/>
      <family val="2"/>
    </font>
    <font>
      <b/>
      <sz val="12"/>
      <name val="Futura Md BT"/>
      <family val="2"/>
    </font>
    <font>
      <b/>
      <sz val="10"/>
      <name val="Futura Md BT"/>
      <family val="2"/>
    </font>
    <font>
      <i/>
      <sz val="10"/>
      <name val="Futura Md BT"/>
      <family val="2"/>
    </font>
    <font>
      <sz val="12"/>
      <name val="Futura Md BT"/>
      <family val="2"/>
    </font>
    <font>
      <sz val="1.75"/>
      <name val="Futura Md BT"/>
      <family val="2"/>
    </font>
    <font>
      <b/>
      <sz val="14"/>
      <name val="Futura Md BT"/>
      <family val="2"/>
    </font>
    <font>
      <b/>
      <sz val="2.5"/>
      <name val="Futura Md BT"/>
      <family val="2"/>
    </font>
  </fonts>
  <fills count="2">
    <fill>
      <patternFill/>
    </fill>
    <fill>
      <patternFill patternType="gray125"/>
    </fill>
  </fills>
  <borders count="4">
    <border>
      <left/>
      <right/>
      <top/>
      <bottom/>
      <diagonal/>
    </border>
    <border>
      <left>
        <color indexed="63"/>
      </left>
      <right>
        <color indexed="63"/>
      </right>
      <top>
        <color indexed="63"/>
      </top>
      <bottom style="medium"/>
    </border>
    <border>
      <left>
        <color indexed="63"/>
      </left>
      <right>
        <color indexed="63"/>
      </right>
      <top style="medium"/>
      <bottom style="thin"/>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1">
    <xf numFmtId="0" fontId="0" fillId="0" borderId="0" xfId="0" applyAlignment="1">
      <alignment/>
    </xf>
    <xf numFmtId="0" fontId="1" fillId="0" borderId="1" xfId="0" applyFont="1" applyBorder="1" applyAlignment="1">
      <alignment/>
    </xf>
    <xf numFmtId="0" fontId="1" fillId="0" borderId="0" xfId="0" applyFont="1" applyBorder="1" applyAlignment="1">
      <alignment/>
    </xf>
    <xf numFmtId="0" fontId="3" fillId="0" borderId="2" xfId="0" applyFont="1" applyBorder="1" applyAlignment="1">
      <alignment horizontal="center"/>
    </xf>
    <xf numFmtId="0" fontId="1" fillId="0" borderId="3" xfId="0" applyFont="1" applyBorder="1" applyAlignment="1">
      <alignment/>
    </xf>
    <xf numFmtId="3" fontId="1" fillId="0" borderId="0" xfId="0" applyNumberFormat="1" applyFont="1" applyBorder="1" applyAlignment="1">
      <alignment/>
    </xf>
    <xf numFmtId="0" fontId="3" fillId="0" borderId="0" xfId="0" applyFont="1" applyBorder="1" applyAlignment="1">
      <alignment/>
    </xf>
    <xf numFmtId="0" fontId="1" fillId="0" borderId="0" xfId="0" applyFont="1" applyBorder="1" applyAlignment="1">
      <alignment horizontal="left"/>
    </xf>
    <xf numFmtId="0" fontId="0" fillId="0" borderId="0" xfId="0" applyAlignment="1">
      <alignment wrapText="1"/>
    </xf>
    <xf numFmtId="0" fontId="3" fillId="0" borderId="2" xfId="0" applyFont="1" applyBorder="1" applyAlignment="1">
      <alignment/>
    </xf>
    <xf numFmtId="0" fontId="3" fillId="0" borderId="0" xfId="0" applyFont="1" applyAlignment="1">
      <alignment/>
    </xf>
    <xf numFmtId="3" fontId="1" fillId="0" borderId="0" xfId="0" applyNumberFormat="1" applyFont="1" applyBorder="1" applyAlignment="1">
      <alignment horizontal="right"/>
    </xf>
    <xf numFmtId="0" fontId="3" fillId="0" borderId="0" xfId="0" applyFont="1" applyFill="1" applyBorder="1" applyAlignment="1">
      <alignment/>
    </xf>
    <xf numFmtId="0" fontId="3" fillId="0" borderId="0" xfId="0" applyFont="1" applyBorder="1" applyAlignment="1">
      <alignment horizontal="left"/>
    </xf>
    <xf numFmtId="0" fontId="3" fillId="0" borderId="0" xfId="0" applyFont="1" applyAlignment="1">
      <alignment wrapText="1"/>
    </xf>
    <xf numFmtId="0" fontId="2" fillId="0" borderId="1" xfId="0" applyFont="1" applyBorder="1" applyAlignment="1">
      <alignment/>
    </xf>
    <xf numFmtId="0" fontId="1" fillId="0" borderId="3" xfId="0" applyFont="1" applyBorder="1" applyAlignment="1">
      <alignment horizontal="right"/>
    </xf>
    <xf numFmtId="0" fontId="3" fillId="0" borderId="0" xfId="0" applyFont="1" applyFill="1" applyBorder="1" applyAlignment="1" applyProtection="1">
      <alignment horizontal="left" wrapText="1"/>
      <protection/>
    </xf>
    <xf numFmtId="0" fontId="0" fillId="0" borderId="0" xfId="0" applyAlignment="1">
      <alignment wrapText="1"/>
    </xf>
    <xf numFmtId="0" fontId="3" fillId="0" borderId="0" xfId="0" applyFont="1" applyAlignment="1">
      <alignment wrapText="1"/>
    </xf>
    <xf numFmtId="0" fontId="7" fillId="0" borderId="0" xfId="0" applyFont="1" applyAlignment="1">
      <alignment horizontal="lef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50" b="1" i="0" u="none" baseline="0"/>
              <a:t>Figure 1-2: Urban Road Conditions in Florida: 2000</a:t>
            </a:r>
          </a:p>
        </c:rich>
      </c:tx>
      <c:layout/>
      <c:spPr>
        <a:noFill/>
        <a:ln>
          <a:noFill/>
        </a:ln>
      </c:spPr>
    </c:title>
    <c:plotArea>
      <c:layout/>
      <c:barChart>
        <c:barDir val="col"/>
        <c:grouping val="clustered"/>
        <c:varyColors val="0"/>
        <c:ser>
          <c:idx val="0"/>
          <c:order val="0"/>
          <c:tx>
            <c:strRef>
              <c:f>#REF!</c:f>
              <c:strCache>
                <c:ptCount val="1"/>
                <c:pt idx="0">
                  <c:v>#REF!</c:v>
                </c:pt>
              </c:strCache>
            </c:strRef>
          </c:tx>
          <c:spPr>
            <a:solidFill>
              <a:srgbClr val="333333"/>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numRef>
              <c:f>#REF!</c:f>
              <c:numCache>
                <c:ptCount val="1"/>
                <c:pt idx="0">
                  <c:v>1</c:v>
                </c:pt>
              </c:numCache>
            </c:numRef>
          </c:cat>
          <c:val>
            <c:numRef>
              <c:f>#REF!</c:f>
              <c:numCache>
                <c:ptCount val="1"/>
                <c:pt idx="0">
                  <c:v>1</c:v>
                </c:pt>
              </c:numCache>
            </c:numRef>
          </c:val>
        </c:ser>
        <c:ser>
          <c:idx val="1"/>
          <c:order val="1"/>
          <c:tx>
            <c:strRef>
              <c:f>#REF!</c:f>
              <c:strCache>
                <c:ptCount val="1"/>
                <c:pt idx="0">
                  <c:v>#REF!</c:v>
                </c:pt>
              </c:strCache>
            </c:strRef>
          </c:tx>
          <c:spPr>
            <a:pattFill prst="wdDnDiag">
              <a:fgClr>
                <a:srgbClr val="333333"/>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numRef>
              <c:f>#REF!</c:f>
              <c:numCache>
                <c:ptCount val="1"/>
                <c:pt idx="0">
                  <c:v>1</c:v>
                </c:pt>
              </c:numCache>
            </c:numRef>
          </c:cat>
          <c:val>
            <c:numRef>
              <c:f>#REF!</c:f>
              <c:numCache>
                <c:ptCount val="1"/>
                <c:pt idx="0">
                  <c:v>1</c:v>
                </c:pt>
              </c:numCache>
            </c:numRef>
          </c:val>
        </c:ser>
        <c:ser>
          <c:idx val="2"/>
          <c:order val="2"/>
          <c:tx>
            <c:strRef>
              <c:f>#REF!</c:f>
              <c:strCache>
                <c:ptCount val="1"/>
                <c:pt idx="0">
                  <c:v>#REF!</c:v>
                </c:pt>
              </c:strCache>
            </c:strRef>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numRef>
              <c:f>#REF!</c:f>
              <c:numCache>
                <c:ptCount val="1"/>
                <c:pt idx="0">
                  <c:v>1</c:v>
                </c:pt>
              </c:numCache>
            </c:numRef>
          </c:cat>
          <c:val>
            <c:numRef>
              <c:f>#REF!</c:f>
              <c:numCache>
                <c:ptCount val="1"/>
                <c:pt idx="0">
                  <c:v>1</c:v>
                </c:pt>
              </c:numCache>
            </c:numRef>
          </c:val>
        </c:ser>
        <c:ser>
          <c:idx val="3"/>
          <c:order val="3"/>
          <c:tx>
            <c:strRef>
              <c:f>#REF!</c:f>
              <c:strCache>
                <c:ptCount val="1"/>
                <c:pt idx="0">
                  <c:v>#REF!</c:v>
                </c:pt>
              </c:strCache>
            </c:strRef>
          </c:tx>
          <c:spPr>
            <a:pattFill prst="ltDnDiag">
              <a:fgClr>
                <a:srgbClr val="333333"/>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1"/>
              <c:tx>
                <c:rich>
                  <a:bodyPr vert="horz" rot="0" anchor="ctr"/>
                  <a:lstStyle/>
                  <a:p>
                    <a:pPr algn="ctr">
                      <a:defRPr/>
                    </a:pPr>
                    <a:r>
                      <a:rPr lang="en-US" cap="none" sz="175" b="0" i="0" u="none" baseline="0"/>
                      <a:t>&lt;1</a:t>
                    </a:r>
                  </a:p>
                </c:rich>
              </c:tx>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numRef>
              <c:f>#REF!</c:f>
              <c:numCache>
                <c:ptCount val="1"/>
                <c:pt idx="0">
                  <c:v>1</c:v>
                </c:pt>
              </c:numCache>
            </c:numRef>
          </c:cat>
          <c:val>
            <c:numRef>
              <c:f>#REF!</c:f>
              <c:numCache>
                <c:ptCount val="1"/>
                <c:pt idx="0">
                  <c:v>1</c:v>
                </c:pt>
              </c:numCache>
            </c:numRef>
          </c:val>
        </c:ser>
        <c:ser>
          <c:idx val="4"/>
          <c:order val="4"/>
          <c:tx>
            <c:strRef>
              <c:f>#REF!</c:f>
              <c:strCache>
                <c:ptCount val="1"/>
                <c:pt idx="0">
                  <c:v>#REF!</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1"/>
              <c:tx>
                <c:rich>
                  <a:bodyPr vert="horz" rot="0" anchor="ctr"/>
                  <a:lstStyle/>
                  <a:p>
                    <a:pPr algn="ctr">
                      <a:defRPr/>
                    </a:pPr>
                    <a:r>
                      <a:rPr lang="en-US" cap="none" sz="175" b="0" i="0" u="none" baseline="0"/>
                      <a:t>&lt;1</a:t>
                    </a:r>
                  </a:p>
                </c:rich>
              </c:tx>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numRef>
              <c:f>#REF!</c:f>
              <c:numCache>
                <c:ptCount val="1"/>
                <c:pt idx="0">
                  <c:v>1</c:v>
                </c:pt>
              </c:numCache>
            </c:numRef>
          </c:cat>
          <c:val>
            <c:numRef>
              <c:f>#REF!</c:f>
              <c:numCache>
                <c:ptCount val="1"/>
                <c:pt idx="0">
                  <c:v>1</c:v>
                </c:pt>
              </c:numCache>
            </c:numRef>
          </c:val>
        </c:ser>
        <c:axId val="51084994"/>
        <c:axId val="66151915"/>
      </c:barChart>
      <c:catAx>
        <c:axId val="51084994"/>
        <c:scaling>
          <c:orientation val="minMax"/>
        </c:scaling>
        <c:axPos val="b"/>
        <c:delete val="0"/>
        <c:numFmt formatCode="General" sourceLinked="1"/>
        <c:majorTickMark val="none"/>
        <c:minorTickMark val="none"/>
        <c:tickLblPos val="nextTo"/>
        <c:crossAx val="66151915"/>
        <c:crosses val="autoZero"/>
        <c:auto val="1"/>
        <c:lblOffset val="100"/>
        <c:noMultiLvlLbl val="0"/>
      </c:catAx>
      <c:valAx>
        <c:axId val="66151915"/>
        <c:scaling>
          <c:orientation val="minMax"/>
          <c:max val="70"/>
        </c:scaling>
        <c:axPos val="l"/>
        <c:majorGridlines>
          <c:spPr>
            <a:ln w="3175">
              <a:solidFill>
                <a:srgbClr val="FFFFFF"/>
              </a:solidFill>
              <a:prstDash val="sysDot"/>
            </a:ln>
          </c:spPr>
        </c:majorGridlines>
        <c:delete val="0"/>
        <c:numFmt formatCode="General" sourceLinked="1"/>
        <c:majorTickMark val="in"/>
        <c:minorTickMark val="none"/>
        <c:tickLblPos val="nextTo"/>
        <c:crossAx val="51084994"/>
        <c:crossesAt val="1"/>
        <c:crossBetween val="between"/>
        <c:dispUnits/>
      </c:valAx>
      <c:spPr>
        <a:solidFill>
          <a:srgbClr val="FFFFFF"/>
        </a:solidFill>
        <a:ln w="3175">
          <a:noFill/>
        </a:ln>
      </c:spPr>
    </c:plotArea>
    <c:legend>
      <c:legendPos val="t"/>
      <c:layout/>
      <c:overlay val="0"/>
      <c:spPr>
        <a:ln w="3175">
          <a:noFill/>
        </a:ln>
      </c:spPr>
      <c:txPr>
        <a:bodyPr vert="horz" rot="0"/>
        <a:lstStyle/>
        <a:p>
          <a:pPr>
            <a:defRPr lang="en-US" cap="none" sz="1200" b="0" i="0" u="none" baseline="0"/>
          </a:pPr>
        </a:p>
      </c:txPr>
    </c:legend>
    <c:plotVisOnly val="1"/>
    <c:dispBlanksAs val="gap"/>
    <c:showDLblsOverMax val="0"/>
  </c:chart>
  <c:spPr>
    <a:ln w="3175">
      <a:noFill/>
    </a:ln>
  </c:spPr>
  <c:txPr>
    <a:bodyPr vert="horz" rot="0"/>
    <a:lstStyle/>
    <a:p>
      <a:pPr>
        <a:defRPr lang="en-US" cap="none" sz="175" b="0" i="0" u="none" baseline="0"/>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0.022</cdr:x>
      <cdr:y>0.495</cdr:y>
    </cdr:from>
    <cdr:to>
      <cdr:x>0.207</cdr:x>
      <cdr:y>0.72325</cdr:y>
    </cdr:to>
    <cdr:sp>
      <cdr:nvSpPr>
        <cdr:cNvPr id="1" name="TextBox 1"/>
        <cdr:cNvSpPr txBox="1">
          <a:spLocks noChangeArrowheads="1"/>
        </cdr:cNvSpPr>
      </cdr:nvSpPr>
      <cdr:spPr>
        <a:xfrm>
          <a:off x="142875" y="0"/>
          <a:ext cx="1257300" cy="0"/>
        </a:xfrm>
        <a:prstGeom prst="rect">
          <a:avLst/>
        </a:prstGeom>
        <a:noFill/>
        <a:ln w="9525" cmpd="sng">
          <a:noFill/>
        </a:ln>
      </cdr:spPr>
      <cdr:txBody>
        <a:bodyPr vertOverflow="clip" wrap="square"/>
        <a:p>
          <a:pPr algn="l">
            <a:defRPr/>
          </a:pPr>
          <a:r>
            <a:rPr lang="en-US" cap="none" sz="175" b="0" i="0" u="none" baseline="0"/>
            <a:t>Percent</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46</xdr:row>
      <xdr:rowOff>0</xdr:rowOff>
    </xdr:from>
    <xdr:to>
      <xdr:col>6</xdr:col>
      <xdr:colOff>590550</xdr:colOff>
      <xdr:row>46</xdr:row>
      <xdr:rowOff>0</xdr:rowOff>
    </xdr:to>
    <xdr:graphicFrame>
      <xdr:nvGraphicFramePr>
        <xdr:cNvPr id="1" name="Chart 1"/>
        <xdr:cNvGraphicFramePr/>
      </xdr:nvGraphicFramePr>
      <xdr:xfrm>
        <a:off x="9525" y="7743825"/>
        <a:ext cx="6819900" cy="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49"/>
  <sheetViews>
    <sheetView tabSelected="1" workbookViewId="0" topLeftCell="A1">
      <selection activeCell="H1" sqref="H1"/>
    </sheetView>
  </sheetViews>
  <sheetFormatPr defaultColWidth="9.140625" defaultRowHeight="12.75"/>
  <cols>
    <col min="1" max="1" width="47.8515625" style="2" customWidth="1"/>
    <col min="2" max="16384" width="9.140625" style="2" customWidth="1"/>
  </cols>
  <sheetData>
    <row r="1" spans="1:7" ht="18">
      <c r="A1" s="20" t="s">
        <v>14</v>
      </c>
      <c r="B1" s="20"/>
      <c r="C1" s="20"/>
      <c r="D1" s="20"/>
      <c r="E1" s="20"/>
      <c r="F1" s="20"/>
      <c r="G1" s="20"/>
    </row>
    <row r="2" spans="1:7" ht="16.5" thickBot="1">
      <c r="A2" s="15" t="s">
        <v>12</v>
      </c>
      <c r="B2" s="1"/>
      <c r="C2" s="1"/>
      <c r="D2" s="1"/>
      <c r="E2" s="1"/>
      <c r="F2" s="1"/>
      <c r="G2" s="1"/>
    </row>
    <row r="3" spans="1:7" ht="12.75">
      <c r="A3" s="3"/>
      <c r="B3" s="9">
        <v>1995</v>
      </c>
      <c r="C3" s="9">
        <v>1996</v>
      </c>
      <c r="D3" s="9">
        <v>1997</v>
      </c>
      <c r="E3" s="9">
        <v>1998</v>
      </c>
      <c r="F3" s="9">
        <v>1999</v>
      </c>
      <c r="G3" s="9">
        <v>2000</v>
      </c>
    </row>
    <row r="4" spans="1:7" ht="12.75">
      <c r="A4" s="6" t="s">
        <v>4</v>
      </c>
      <c r="B4" s="5">
        <v>526</v>
      </c>
      <c r="C4" s="5">
        <v>405</v>
      </c>
      <c r="D4" s="5">
        <v>468</v>
      </c>
      <c r="E4" s="5">
        <v>477</v>
      </c>
      <c r="F4" s="5">
        <v>486</v>
      </c>
      <c r="G4" s="5">
        <v>481</v>
      </c>
    </row>
    <row r="5" spans="1:7" ht="12.75">
      <c r="A5" s="2" t="s">
        <v>5</v>
      </c>
      <c r="B5" s="5">
        <v>12</v>
      </c>
      <c r="C5" s="5">
        <v>40</v>
      </c>
      <c r="D5" s="5">
        <v>63</v>
      </c>
      <c r="E5" s="5">
        <v>271</v>
      </c>
      <c r="F5" s="5">
        <v>269</v>
      </c>
      <c r="G5" s="5">
        <v>270</v>
      </c>
    </row>
    <row r="6" spans="1:7" ht="12.75">
      <c r="A6" s="7" t="s">
        <v>0</v>
      </c>
      <c r="B6" s="5">
        <v>121</v>
      </c>
      <c r="C6" s="5">
        <v>147</v>
      </c>
      <c r="D6" s="5">
        <v>163</v>
      </c>
      <c r="E6" s="5">
        <v>114</v>
      </c>
      <c r="F6" s="5">
        <v>144</v>
      </c>
      <c r="G6" s="5">
        <v>146</v>
      </c>
    </row>
    <row r="7" spans="1:7" ht="12.75">
      <c r="A7" s="2" t="s">
        <v>1</v>
      </c>
      <c r="B7" s="5">
        <v>125</v>
      </c>
      <c r="C7" s="5">
        <v>72</v>
      </c>
      <c r="D7" s="5">
        <v>83</v>
      </c>
      <c r="E7" s="5">
        <v>40</v>
      </c>
      <c r="F7" s="5">
        <v>30</v>
      </c>
      <c r="G7" s="5">
        <v>26</v>
      </c>
    </row>
    <row r="8" spans="1:7" ht="12.75">
      <c r="A8" s="2" t="s">
        <v>2</v>
      </c>
      <c r="B8" s="5">
        <f>198+60</f>
        <v>258</v>
      </c>
      <c r="C8" s="5">
        <f>116+20</f>
        <v>136</v>
      </c>
      <c r="D8" s="5">
        <f>113+43</f>
        <v>156</v>
      </c>
      <c r="E8" s="5">
        <f>29+23</f>
        <v>52</v>
      </c>
      <c r="F8" s="5">
        <f>20+17</f>
        <v>37</v>
      </c>
      <c r="G8" s="5">
        <f>21+12</f>
        <v>33</v>
      </c>
    </row>
    <row r="9" spans="1:7" ht="12.75">
      <c r="A9" s="2" t="s">
        <v>3</v>
      </c>
      <c r="B9" s="5">
        <f>10</f>
        <v>10</v>
      </c>
      <c r="C9" s="5">
        <v>10</v>
      </c>
      <c r="D9" s="5">
        <v>3</v>
      </c>
      <c r="E9" s="5">
        <v>0</v>
      </c>
      <c r="F9" s="5">
        <f>6</f>
        <v>6</v>
      </c>
      <c r="G9" s="5">
        <v>6</v>
      </c>
    </row>
    <row r="10" spans="1:7" ht="12.75">
      <c r="A10" s="2" t="s">
        <v>6</v>
      </c>
      <c r="B10" s="5">
        <v>0</v>
      </c>
      <c r="C10" s="5">
        <v>108</v>
      </c>
      <c r="D10" s="5">
        <v>49</v>
      </c>
      <c r="E10" s="5">
        <v>41</v>
      </c>
      <c r="F10" s="5">
        <v>33</v>
      </c>
      <c r="G10" s="5">
        <v>38</v>
      </c>
    </row>
    <row r="11" spans="2:7" ht="12.75">
      <c r="B11" s="5"/>
      <c r="C11" s="5"/>
      <c r="D11" s="5"/>
      <c r="E11" s="5"/>
      <c r="F11" s="5"/>
      <c r="G11" s="5"/>
    </row>
    <row r="12" spans="1:7" ht="12.75">
      <c r="A12" s="12" t="s">
        <v>10</v>
      </c>
      <c r="B12" s="5">
        <v>389</v>
      </c>
      <c r="C12" s="5">
        <v>374</v>
      </c>
      <c r="D12" s="5">
        <v>382</v>
      </c>
      <c r="E12" s="5">
        <v>400</v>
      </c>
      <c r="F12" s="5">
        <v>414</v>
      </c>
      <c r="G12" s="5">
        <v>404</v>
      </c>
    </row>
    <row r="13" spans="1:7" ht="12.75">
      <c r="A13" s="2" t="s">
        <v>5</v>
      </c>
      <c r="B13" s="5">
        <v>3</v>
      </c>
      <c r="C13" s="5">
        <v>5</v>
      </c>
      <c r="D13" s="5">
        <v>8</v>
      </c>
      <c r="E13" s="5">
        <v>188</v>
      </c>
      <c r="F13" s="5">
        <v>155</v>
      </c>
      <c r="G13" s="5">
        <v>155</v>
      </c>
    </row>
    <row r="14" spans="1:7" ht="12.75">
      <c r="A14" s="7" t="s">
        <v>0</v>
      </c>
      <c r="B14" s="5">
        <v>55</v>
      </c>
      <c r="C14" s="5">
        <v>155</v>
      </c>
      <c r="D14" s="5">
        <v>114</v>
      </c>
      <c r="E14" s="5">
        <v>170</v>
      </c>
      <c r="F14" s="5">
        <v>203</v>
      </c>
      <c r="G14" s="5">
        <v>199</v>
      </c>
    </row>
    <row r="15" spans="1:7" ht="12.75">
      <c r="A15" s="2" t="s">
        <v>1</v>
      </c>
      <c r="B15" s="5">
        <v>436</v>
      </c>
      <c r="C15" s="5">
        <f>99+68+38</f>
        <v>205</v>
      </c>
      <c r="D15" s="5">
        <v>256</v>
      </c>
      <c r="E15" s="5">
        <v>42</v>
      </c>
      <c r="F15" s="5">
        <v>53</v>
      </c>
      <c r="G15" s="5">
        <v>47</v>
      </c>
    </row>
    <row r="16" spans="1:7" ht="12.75">
      <c r="A16" s="2" t="s">
        <v>2</v>
      </c>
      <c r="B16" s="5">
        <v>7</v>
      </c>
      <c r="C16" s="5">
        <f>9</f>
        <v>9</v>
      </c>
      <c r="D16" s="5">
        <v>4</v>
      </c>
      <c r="E16" s="5">
        <v>0</v>
      </c>
      <c r="F16" s="5">
        <v>2</v>
      </c>
      <c r="G16" s="5">
        <v>2</v>
      </c>
    </row>
    <row r="17" spans="1:7" ht="12.75">
      <c r="A17" s="2" t="s">
        <v>3</v>
      </c>
      <c r="B17" s="5">
        <v>6</v>
      </c>
      <c r="C17" s="5">
        <v>0</v>
      </c>
      <c r="D17" s="5">
        <v>0</v>
      </c>
      <c r="E17" s="5">
        <v>0</v>
      </c>
      <c r="F17" s="5">
        <v>1</v>
      </c>
      <c r="G17" s="5">
        <v>1</v>
      </c>
    </row>
    <row r="18" spans="1:7" ht="12.75">
      <c r="A18" s="2" t="s">
        <v>6</v>
      </c>
      <c r="B18" s="5">
        <v>0</v>
      </c>
      <c r="C18" s="5">
        <v>31</v>
      </c>
      <c r="D18" s="5">
        <v>21</v>
      </c>
      <c r="E18" s="5">
        <v>19</v>
      </c>
      <c r="F18" s="5">
        <v>11</v>
      </c>
      <c r="G18" s="5">
        <v>59</v>
      </c>
    </row>
    <row r="19" spans="2:7" ht="12.75">
      <c r="B19" s="5"/>
      <c r="C19" s="5"/>
      <c r="D19" s="5"/>
      <c r="E19" s="5"/>
      <c r="F19" s="5"/>
      <c r="G19" s="5"/>
    </row>
    <row r="20" spans="1:7" ht="12.75">
      <c r="A20" s="6" t="s">
        <v>7</v>
      </c>
      <c r="B20" s="5">
        <v>2655</v>
      </c>
      <c r="C20" s="5">
        <v>2264</v>
      </c>
      <c r="D20" s="5">
        <v>2367</v>
      </c>
      <c r="E20" s="5">
        <v>2398</v>
      </c>
      <c r="F20" s="5">
        <v>2439</v>
      </c>
      <c r="G20" s="5">
        <v>2407</v>
      </c>
    </row>
    <row r="21" spans="1:7" ht="12.75">
      <c r="A21" s="2" t="s">
        <v>5</v>
      </c>
      <c r="B21" s="5">
        <v>60</v>
      </c>
      <c r="C21" s="5">
        <f>52</f>
        <v>52</v>
      </c>
      <c r="D21" s="5">
        <v>86</v>
      </c>
      <c r="E21" s="5">
        <v>511</v>
      </c>
      <c r="F21" s="5">
        <v>514</v>
      </c>
      <c r="G21" s="5">
        <v>517</v>
      </c>
    </row>
    <row r="22" spans="1:7" ht="12.75">
      <c r="A22" s="7" t="s">
        <v>0</v>
      </c>
      <c r="B22" s="5">
        <v>545</v>
      </c>
      <c r="C22" s="5">
        <v>613</v>
      </c>
      <c r="D22" s="5">
        <v>775</v>
      </c>
      <c r="E22" s="5">
        <v>1096</v>
      </c>
      <c r="F22" s="5">
        <v>1134</v>
      </c>
      <c r="G22" s="5">
        <v>1116</v>
      </c>
    </row>
    <row r="23" spans="1:7" ht="12.75">
      <c r="A23" s="2" t="s">
        <v>1</v>
      </c>
      <c r="B23" s="5">
        <f>828+579+315</f>
        <v>1722</v>
      </c>
      <c r="C23" s="5">
        <f>568+461+289</f>
        <v>1318</v>
      </c>
      <c r="D23" s="5">
        <f>554+464+258</f>
        <v>1276</v>
      </c>
      <c r="E23" s="5">
        <f>377+217+87</f>
        <v>681</v>
      </c>
      <c r="F23" s="5">
        <f>386+211+90</f>
        <v>687</v>
      </c>
      <c r="G23" s="5">
        <f>366+212+95</f>
        <v>673</v>
      </c>
    </row>
    <row r="24" spans="1:7" ht="12.75">
      <c r="A24" s="2" t="s">
        <v>2</v>
      </c>
      <c r="B24" s="5">
        <f>158+76</f>
        <v>234</v>
      </c>
      <c r="C24" s="5">
        <f>138+78</f>
        <v>216</v>
      </c>
      <c r="D24" s="5">
        <f>107+71</f>
        <v>178</v>
      </c>
      <c r="E24" s="5">
        <f>51+32</f>
        <v>83</v>
      </c>
      <c r="F24" s="5">
        <f>37+34</f>
        <v>71</v>
      </c>
      <c r="G24" s="5">
        <f>36+31</f>
        <v>67</v>
      </c>
    </row>
    <row r="25" spans="1:7" ht="12.75">
      <c r="A25" s="2" t="s">
        <v>3</v>
      </c>
      <c r="B25" s="5">
        <v>94</v>
      </c>
      <c r="C25" s="5">
        <v>65</v>
      </c>
      <c r="D25" s="5">
        <v>52</v>
      </c>
      <c r="E25" s="5">
        <v>27</v>
      </c>
      <c r="F25" s="5">
        <v>33</v>
      </c>
      <c r="G25" s="5">
        <v>34</v>
      </c>
    </row>
    <row r="26" spans="1:7" ht="12.75">
      <c r="A26" s="2" t="s">
        <v>6</v>
      </c>
      <c r="B26" s="5">
        <v>0</v>
      </c>
      <c r="C26" s="5">
        <v>383</v>
      </c>
      <c r="D26" s="5">
        <v>316</v>
      </c>
      <c r="E26" s="5">
        <v>290</v>
      </c>
      <c r="F26" s="5">
        <v>248</v>
      </c>
      <c r="G26" s="5">
        <v>288</v>
      </c>
    </row>
    <row r="27" spans="2:7" ht="12.75">
      <c r="B27" s="5"/>
      <c r="C27" s="5"/>
      <c r="D27" s="5"/>
      <c r="E27" s="5"/>
      <c r="F27" s="5"/>
      <c r="G27" s="5"/>
    </row>
    <row r="28" spans="1:7" ht="12.75">
      <c r="A28" s="13" t="s">
        <v>8</v>
      </c>
      <c r="B28" s="11" t="s">
        <v>13</v>
      </c>
      <c r="C28" s="11" t="s">
        <v>13</v>
      </c>
      <c r="D28" s="11" t="s">
        <v>13</v>
      </c>
      <c r="E28" s="11" t="s">
        <v>13</v>
      </c>
      <c r="F28" s="11" t="s">
        <v>13</v>
      </c>
      <c r="G28" s="5">
        <v>1558</v>
      </c>
    </row>
    <row r="29" spans="1:7" ht="12.75">
      <c r="A29" s="2" t="s">
        <v>5</v>
      </c>
      <c r="B29" s="11" t="s">
        <v>13</v>
      </c>
      <c r="C29" s="11" t="s">
        <v>13</v>
      </c>
      <c r="D29" s="11" t="s">
        <v>13</v>
      </c>
      <c r="E29" s="11" t="s">
        <v>13</v>
      </c>
      <c r="F29" s="11" t="s">
        <v>13</v>
      </c>
      <c r="G29" s="5">
        <v>154</v>
      </c>
    </row>
    <row r="30" spans="1:7" ht="12.75">
      <c r="A30" s="7" t="s">
        <v>0</v>
      </c>
      <c r="B30" s="11" t="s">
        <v>13</v>
      </c>
      <c r="C30" s="11" t="s">
        <v>13</v>
      </c>
      <c r="D30" s="11" t="s">
        <v>13</v>
      </c>
      <c r="E30" s="11" t="s">
        <v>13</v>
      </c>
      <c r="F30" s="11" t="s">
        <v>13</v>
      </c>
      <c r="G30" s="5">
        <v>534</v>
      </c>
    </row>
    <row r="31" spans="1:7" ht="12.75">
      <c r="A31" s="2" t="s">
        <v>1</v>
      </c>
      <c r="B31" s="11" t="s">
        <v>13</v>
      </c>
      <c r="C31" s="11" t="s">
        <v>13</v>
      </c>
      <c r="D31" s="11" t="s">
        <v>13</v>
      </c>
      <c r="E31" s="11" t="s">
        <v>13</v>
      </c>
      <c r="F31" s="11" t="s">
        <v>13</v>
      </c>
      <c r="G31" s="5">
        <f>450+128+139</f>
        <v>717</v>
      </c>
    </row>
    <row r="32" spans="1:7" ht="12.75">
      <c r="A32" s="2" t="s">
        <v>2</v>
      </c>
      <c r="B32" s="11" t="s">
        <v>13</v>
      </c>
      <c r="C32" s="11" t="s">
        <v>13</v>
      </c>
      <c r="D32" s="11" t="s">
        <v>13</v>
      </c>
      <c r="E32" s="11" t="s">
        <v>13</v>
      </c>
      <c r="F32" s="11" t="s">
        <v>13</v>
      </c>
      <c r="G32" s="5">
        <f>52+22</f>
        <v>74</v>
      </c>
    </row>
    <row r="33" spans="1:7" ht="12.75">
      <c r="A33" s="2" t="s">
        <v>3</v>
      </c>
      <c r="B33" s="11" t="s">
        <v>13</v>
      </c>
      <c r="C33" s="11" t="s">
        <v>13</v>
      </c>
      <c r="D33" s="11" t="s">
        <v>13</v>
      </c>
      <c r="E33" s="11" t="s">
        <v>13</v>
      </c>
      <c r="F33" s="11" t="s">
        <v>13</v>
      </c>
      <c r="G33" s="5">
        <v>79</v>
      </c>
    </row>
    <row r="34" spans="1:7" ht="12.75">
      <c r="A34" s="2" t="s">
        <v>6</v>
      </c>
      <c r="B34" s="11" t="s">
        <v>13</v>
      </c>
      <c r="C34" s="11" t="s">
        <v>13</v>
      </c>
      <c r="D34" s="11" t="s">
        <v>13</v>
      </c>
      <c r="E34" s="11" t="s">
        <v>13</v>
      </c>
      <c r="F34" s="11" t="s">
        <v>13</v>
      </c>
      <c r="G34" s="11">
        <v>0</v>
      </c>
    </row>
    <row r="35" spans="2:7" ht="12.75">
      <c r="B35" s="5"/>
      <c r="C35" s="5"/>
      <c r="D35" s="5"/>
      <c r="E35" s="5"/>
      <c r="F35" s="5"/>
      <c r="G35" s="5"/>
    </row>
    <row r="36" spans="1:7" ht="12.75">
      <c r="A36" s="13" t="s">
        <v>9</v>
      </c>
      <c r="B36" s="11" t="s">
        <v>13</v>
      </c>
      <c r="C36" s="11" t="s">
        <v>13</v>
      </c>
      <c r="D36" s="11" t="s">
        <v>13</v>
      </c>
      <c r="E36" s="11" t="s">
        <v>13</v>
      </c>
      <c r="F36" s="11" t="s">
        <v>13</v>
      </c>
      <c r="G36" s="5">
        <v>162</v>
      </c>
    </row>
    <row r="37" spans="1:7" ht="13.5" customHeight="1">
      <c r="A37" s="2" t="s">
        <v>5</v>
      </c>
      <c r="B37" s="11" t="s">
        <v>13</v>
      </c>
      <c r="C37" s="11" t="s">
        <v>13</v>
      </c>
      <c r="D37" s="11" t="s">
        <v>13</v>
      </c>
      <c r="E37" s="11" t="s">
        <v>13</v>
      </c>
      <c r="F37" s="11" t="s">
        <v>13</v>
      </c>
      <c r="G37" s="5">
        <v>11</v>
      </c>
    </row>
    <row r="38" spans="1:7" ht="12.75">
      <c r="A38" s="7" t="s">
        <v>0</v>
      </c>
      <c r="B38" s="11" t="s">
        <v>13</v>
      </c>
      <c r="C38" s="11" t="s">
        <v>13</v>
      </c>
      <c r="D38" s="11" t="s">
        <v>13</v>
      </c>
      <c r="E38" s="11" t="s">
        <v>13</v>
      </c>
      <c r="F38" s="11" t="s">
        <v>13</v>
      </c>
      <c r="G38" s="5">
        <v>52</v>
      </c>
    </row>
    <row r="39" spans="1:7" ht="12.75">
      <c r="A39" s="2" t="s">
        <v>1</v>
      </c>
      <c r="B39" s="11" t="s">
        <v>13</v>
      </c>
      <c r="C39" s="11" t="s">
        <v>13</v>
      </c>
      <c r="D39" s="11" t="s">
        <v>13</v>
      </c>
      <c r="E39" s="11" t="s">
        <v>13</v>
      </c>
      <c r="F39" s="11" t="s">
        <v>13</v>
      </c>
      <c r="G39" s="5">
        <v>88</v>
      </c>
    </row>
    <row r="40" spans="1:7" ht="12.75">
      <c r="A40" s="2" t="s">
        <v>2</v>
      </c>
      <c r="B40" s="11" t="s">
        <v>13</v>
      </c>
      <c r="C40" s="11" t="s">
        <v>13</v>
      </c>
      <c r="D40" s="11" t="s">
        <v>13</v>
      </c>
      <c r="E40" s="11" t="s">
        <v>13</v>
      </c>
      <c r="F40" s="11" t="s">
        <v>13</v>
      </c>
      <c r="G40" s="5">
        <v>8</v>
      </c>
    </row>
    <row r="41" spans="1:7" ht="12.75">
      <c r="A41" s="2" t="s">
        <v>3</v>
      </c>
      <c r="B41" s="11" t="s">
        <v>13</v>
      </c>
      <c r="C41" s="11" t="s">
        <v>13</v>
      </c>
      <c r="D41" s="11" t="s">
        <v>13</v>
      </c>
      <c r="E41" s="11" t="s">
        <v>13</v>
      </c>
      <c r="F41" s="11" t="s">
        <v>13</v>
      </c>
      <c r="G41" s="5">
        <v>3</v>
      </c>
    </row>
    <row r="42" spans="1:7" ht="12.75">
      <c r="A42" s="4" t="s">
        <v>6</v>
      </c>
      <c r="B42" s="16" t="s">
        <v>13</v>
      </c>
      <c r="C42" s="16" t="s">
        <v>13</v>
      </c>
      <c r="D42" s="16" t="s">
        <v>13</v>
      </c>
      <c r="E42" s="16" t="s">
        <v>13</v>
      </c>
      <c r="F42" s="16" t="s">
        <v>13</v>
      </c>
      <c r="G42" s="16" t="s">
        <v>16</v>
      </c>
    </row>
    <row r="43" spans="2:6" ht="6.75" customHeight="1">
      <c r="B43" s="11"/>
      <c r="C43" s="11"/>
      <c r="D43" s="11"/>
      <c r="E43" s="11"/>
      <c r="F43" s="11"/>
    </row>
    <row r="44" ht="12.75">
      <c r="A44" s="10" t="s">
        <v>17</v>
      </c>
    </row>
    <row r="45" ht="6" customHeight="1">
      <c r="A45" s="10"/>
    </row>
    <row r="46" spans="1:7" ht="39" customHeight="1">
      <c r="A46" s="19" t="s">
        <v>15</v>
      </c>
      <c r="B46" s="18"/>
      <c r="C46" s="18"/>
      <c r="D46" s="18"/>
      <c r="E46" s="18"/>
      <c r="F46" s="18"/>
      <c r="G46" s="18"/>
    </row>
    <row r="47" spans="1:7" ht="39.75" customHeight="1">
      <c r="A47" s="19" t="s">
        <v>11</v>
      </c>
      <c r="B47" s="18"/>
      <c r="C47" s="18"/>
      <c r="D47" s="18"/>
      <c r="E47" s="18"/>
      <c r="F47" s="18"/>
      <c r="G47" s="18"/>
    </row>
    <row r="48" spans="1:7" ht="6" customHeight="1">
      <c r="A48" s="14"/>
      <c r="B48" s="8"/>
      <c r="C48" s="8"/>
      <c r="D48" s="8"/>
      <c r="E48" s="8"/>
      <c r="F48" s="8"/>
      <c r="G48" s="8"/>
    </row>
    <row r="49" spans="1:7" ht="40.5" customHeight="1">
      <c r="A49" s="17" t="s">
        <v>18</v>
      </c>
      <c r="B49" s="17"/>
      <c r="C49" s="17"/>
      <c r="D49" s="17"/>
      <c r="E49" s="17"/>
      <c r="F49" s="17"/>
      <c r="G49" s="17"/>
    </row>
  </sheetData>
  <mergeCells count="4">
    <mergeCell ref="A49:G49"/>
    <mergeCell ref="A1:G1"/>
    <mergeCell ref="A47:G47"/>
    <mergeCell ref="A46:G46"/>
  </mergeCells>
  <printOptions horizontalCentered="1"/>
  <pageMargins left="1" right="1" top="1" bottom="1" header="0.5" footer="0.5"/>
  <pageSetup fitToHeight="1" fitToWidth="1" horizontalDpi="1200" verticalDpi="1200" orientation="portrait" scale="66" r:id="rId2"/>
  <headerFooter alignWithMargins="0">
    <oddHeader>&amp;R&amp;"Futura Md BT,Medium"&amp;18Infrastructure</oddHeader>
    <oddFooter>&amp;L&amp;"Futura Md BT,Medium"&amp;18BTS State Transportation Profile&amp;C&amp;"Futura Md BT,Medium"&amp;18 A-5&amp;R&amp;"Futura Md BT,Medium"&amp;18Florida</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Battelle Memorial Inst.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Battelle</dc:creator>
  <cp:keywords/>
  <dc:description/>
  <cp:lastModifiedBy>dmegret</cp:lastModifiedBy>
  <cp:lastPrinted>2003-07-14T14:57:42Z</cp:lastPrinted>
  <dcterms:created xsi:type="dcterms:W3CDTF">2002-01-31T21:39:46Z</dcterms:created>
  <dcterms:modified xsi:type="dcterms:W3CDTF">2003-07-15T14:42:22Z</dcterms:modified>
  <cp:category/>
  <cp:version/>
  <cp:contentType/>
  <cp:contentStatus/>
</cp:coreProperties>
</file>