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1428" windowWidth="12120" windowHeight="8052" activeTab="0"/>
  </bookViews>
  <sheets>
    <sheet name="2-9" sheetId="1" r:id="rId1"/>
  </sheets>
  <definedNames>
    <definedName name="HTML_CodePage" hidden="1">1252</definedName>
    <definedName name="HTML_Control" hidden="1">{"'2-9'!$A$1:$Q$54"}</definedName>
    <definedName name="HTML_Description" hidden="1">""</definedName>
    <definedName name="HTML_Email" hidden="1">""</definedName>
    <definedName name="HTML_Header" hidden="1">""</definedName>
    <definedName name="HTML_LastUpdate" hidden="1">""</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hidden="1">"C:\WINNT\Profiles\dmegret\Desktop\current tasks\nts2000\nts2000\HTML\Ch2_web\2-9.htm"</definedName>
    <definedName name="HTML_Title" hidden="1">"Table 2-9"</definedName>
    <definedName name="_xlnm.Print_Area" localSheetId="0">'2-9'!$A$1:$U$44</definedName>
  </definedNames>
  <calcPr fullCalcOnLoad="1"/>
</workbook>
</file>

<file path=xl/sharedStrings.xml><?xml version="1.0" encoding="utf-8"?>
<sst xmlns="http://schemas.openxmlformats.org/spreadsheetml/2006/main" count="91" uniqueCount="53">
  <si>
    <t>1970</t>
  </si>
  <si>
    <t>1975</t>
  </si>
  <si>
    <t>1980</t>
  </si>
  <si>
    <t>N</t>
  </si>
  <si>
    <t>Total accidents</t>
  </si>
  <si>
    <t>Aircraft-miles (millions)</t>
  </si>
  <si>
    <t>Rates per 100 million aircraft-miles</t>
  </si>
  <si>
    <t>Rates per 100,000 aircraft departures</t>
  </si>
  <si>
    <t>Flight hours (thousands)</t>
  </si>
  <si>
    <t>Rates per 100,000 flight hours</t>
  </si>
  <si>
    <t>Aircraft departures (thousands)</t>
  </si>
  <si>
    <r>
      <t>b</t>
    </r>
    <r>
      <rPr>
        <sz val="9"/>
        <rFont val="Arial"/>
        <family val="2"/>
      </rPr>
      <t xml:space="preserve"> Does not include the 12 persons killed aboard a SkyWest commuter aircraft when it and a U.S. Air aircraft collided.</t>
    </r>
  </si>
  <si>
    <r>
      <t>1975 (miles): Ibid.</t>
    </r>
    <r>
      <rPr>
        <i/>
        <sz val="9"/>
        <rFont val="Arial"/>
        <family val="2"/>
      </rPr>
      <t>, Calendar Year 1975,</t>
    </r>
    <r>
      <rPr>
        <sz val="9"/>
        <rFont val="Arial"/>
        <family val="2"/>
      </rPr>
      <t xml:space="preserve"> NTSB/ARC-77/1 (Washington, DC: January 1977 ). </t>
    </r>
  </si>
  <si>
    <t>Total seriously injured persons</t>
  </si>
  <si>
    <r>
      <t>Table 2-9:  U.S. Air Carrier</t>
    </r>
    <r>
      <rPr>
        <b/>
        <vertAlign val="superscript"/>
        <sz val="12"/>
        <rFont val="Arial"/>
        <family val="2"/>
      </rPr>
      <t>a</t>
    </r>
    <r>
      <rPr>
        <b/>
        <sz val="12"/>
        <rFont val="Arial"/>
        <family val="2"/>
      </rPr>
      <t xml:space="preserve"> Safety Data</t>
    </r>
  </si>
  <si>
    <r>
      <t>b</t>
    </r>
    <r>
      <rPr>
        <b/>
        <sz val="11"/>
        <rFont val="Arial Narrow"/>
        <family val="2"/>
      </rPr>
      <t>50</t>
    </r>
  </si>
  <si>
    <r>
      <t xml:space="preserve">a </t>
    </r>
    <r>
      <rPr>
        <sz val="9"/>
        <rFont val="Arial"/>
        <family val="2"/>
      </rPr>
      <t xml:space="preserve">Air carriers operating under 14 CFR 121, scheduled and nonscheduled service. Includes all scheduled and nonscheduled service accidents involving all-cargo carriers and commercial operators of large aircraft when those accidents occurred during 14 CFR 121 operations. Since Mar. 20, 1997, 14 CFR 121 includes aircraft with 10 or more seats formerly operated under 14 CFR 135. This change makes it difficult to compare pre-1997 data for 14 CFR 121 and 14 CFR 135  with more recent data. </t>
    </r>
  </si>
  <si>
    <r>
      <t>1980: Ibid.</t>
    </r>
    <r>
      <rPr>
        <i/>
        <sz val="9"/>
        <rFont val="Arial"/>
        <family val="2"/>
      </rPr>
      <t xml:space="preserve">, Calendar Year 1981, NTSB/ARC-85/01 </t>
    </r>
    <r>
      <rPr>
        <sz val="9"/>
        <rFont val="Arial"/>
        <family val="2"/>
      </rPr>
      <t xml:space="preserve">(Washington, DC: February 1985), tables 2 and 16. </t>
    </r>
  </si>
  <si>
    <r>
      <t xml:space="preserve">1960: National Transportation Safety Board, </t>
    </r>
    <r>
      <rPr>
        <i/>
        <sz val="9"/>
        <rFont val="Arial"/>
        <family val="2"/>
      </rPr>
      <t>Annual Review of Aircraft Accident Data: U.S. Air Carrier Operations, Calendar Year 1967 (</t>
    </r>
    <r>
      <rPr>
        <sz val="9"/>
        <rFont val="Arial"/>
        <family val="2"/>
      </rPr>
      <t xml:space="preserve">Washington, DC: December 1968). </t>
    </r>
  </si>
  <si>
    <r>
      <t>1975 (all categories except miles): Ibid.</t>
    </r>
    <r>
      <rPr>
        <i/>
        <sz val="9"/>
        <rFont val="Arial"/>
        <family val="2"/>
      </rPr>
      <t xml:space="preserve">, Calendar Year 1983, NTSB/ARC-87/01 </t>
    </r>
    <r>
      <rPr>
        <sz val="9"/>
        <rFont val="Arial"/>
        <family val="2"/>
      </rPr>
      <t xml:space="preserve">(Washington, DC: February 1987), table 18. </t>
    </r>
  </si>
  <si>
    <r>
      <t>c</t>
    </r>
    <r>
      <rPr>
        <sz val="9"/>
        <rFont val="Arial"/>
        <family val="2"/>
      </rPr>
      <t xml:space="preserve"> Other than the persons aboard the aircraft who were killed, fatalities resulting from the September 11 terrorist acts are excluded. </t>
    </r>
  </si>
  <si>
    <t>SOURCES</t>
  </si>
  <si>
    <t>Miles, departures, and flight hours are compiled by the U.S. Department of Transportation, Federal Aviation Administration. Rates are computed by dividing the number of fatalities, serious injuries, total accidents, and fatal accidents by the number of miles, departures, or flight hours.  These figures are based on information provided by airlines to the U.S. Department of Transportation, Bureau of Transportation Statistics, Office of Airline Information.</t>
  </si>
  <si>
    <t>NOTES</t>
  </si>
  <si>
    <t>Fatalities, accidents, miles, departures, and flight hours:</t>
  </si>
  <si>
    <t>Serious injuries:</t>
  </si>
  <si>
    <r>
      <t xml:space="preserve">1965-70: Ibid., </t>
    </r>
    <r>
      <rPr>
        <i/>
        <sz val="9"/>
        <rFont val="Arial"/>
        <family val="2"/>
      </rPr>
      <t>Calendar Year 1975,</t>
    </r>
    <r>
      <rPr>
        <sz val="9"/>
        <rFont val="Arial"/>
        <family val="2"/>
      </rPr>
      <t xml:space="preserve"> NTSB/ARC-77/1 (Washington, DC: January 1977). </t>
    </r>
  </si>
  <si>
    <r>
      <t xml:space="preserve">1970-85: Ibid., </t>
    </r>
    <r>
      <rPr>
        <i/>
        <sz val="9"/>
        <rFont val="Arial"/>
        <family val="2"/>
      </rPr>
      <t>Annual Review of Aircraft Accident Data: U.S. Air Carrier Operations</t>
    </r>
    <r>
      <rPr>
        <sz val="9"/>
        <rFont val="Arial"/>
        <family val="2"/>
      </rPr>
      <t xml:space="preserve"> (Washington, DC: Annual issues). </t>
    </r>
  </si>
  <si>
    <t>Fatalities</t>
  </si>
  <si>
    <t>Seriously injured persons</t>
  </si>
  <si>
    <t>TOTAL fatalities</t>
  </si>
  <si>
    <t>Fatal accidents</t>
  </si>
  <si>
    <t>Total accidents, fatal</t>
  </si>
  <si>
    <t>1960</t>
  </si>
  <si>
    <t>1965</t>
  </si>
  <si>
    <t>1985</t>
  </si>
  <si>
    <t>1990</t>
  </si>
  <si>
    <t>1991</t>
  </si>
  <si>
    <t>1992</t>
  </si>
  <si>
    <t>1993</t>
  </si>
  <si>
    <t>1994</t>
  </si>
  <si>
    <t>1995</t>
  </si>
  <si>
    <t>1996</t>
  </si>
  <si>
    <t>1997</t>
  </si>
  <si>
    <t>1998</t>
  </si>
  <si>
    <t>1999</t>
  </si>
  <si>
    <t>2000</t>
  </si>
  <si>
    <r>
      <t>2001</t>
    </r>
    <r>
      <rPr>
        <b/>
        <vertAlign val="superscript"/>
        <sz val="11"/>
        <rFont val="Arial Narrow"/>
        <family val="2"/>
      </rPr>
      <t xml:space="preserve">c </t>
    </r>
  </si>
  <si>
    <r>
      <t>KEY:</t>
    </r>
    <r>
      <rPr>
        <sz val="9"/>
        <rFont val="Arial"/>
        <family val="2"/>
      </rPr>
      <t xml:space="preserve">  N = data do not exist; P = preliminary; R = revised.</t>
    </r>
  </si>
  <si>
    <t>2002</t>
  </si>
  <si>
    <r>
      <t>P</t>
    </r>
    <r>
      <rPr>
        <b/>
        <sz val="11"/>
        <rFont val="Arial Narrow"/>
        <family val="2"/>
      </rPr>
      <t>2003</t>
    </r>
  </si>
  <si>
    <t>1985-2003: Ibid., National Transportation Safety Board, Internet site www.ntsb.gov/aviation/Table5.htm as of April 2004.</t>
  </si>
  <si>
    <t>1990-2003: Ibid., Analysis and Data Division, personal communication,  Nov. 15, 2002,  June 9, 2003, and Apr. 23, 2004.</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</si>
</sst>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0.000"/>
    <numFmt numFmtId="167" formatCode="###0_W_W"/>
    <numFmt numFmtId="168" formatCode="#,##0.0"/>
    <numFmt numFmtId="169" formatCode="###0.00_)"/>
    <numFmt numFmtId="170" formatCode="#,##0.0000"/>
    <numFmt numFmtId="171" formatCode="#,##0.00000"/>
    <numFmt numFmtId="172" formatCode="0.0000"/>
    <numFmt numFmtId="173" formatCode="0.00000"/>
    <numFmt numFmtId="174" formatCode="&quot;(R)&quot;\ #,##0;&quot;(R) -&quot;#,##0;&quot;(R) &quot;\ 0"/>
    <numFmt numFmtId="175" formatCode="&quot;(R)&quot;\ #,##0.000;&quot;(R) -&quot;#,##0.000;&quot;(R) &quot;\ 0.000"/>
  </numFmts>
  <fonts count="22">
    <font>
      <sz val="10"/>
      <name val="Arial"/>
      <family val="0"/>
    </font>
    <font>
      <b/>
      <sz val="10"/>
      <name val="Arial"/>
      <family val="0"/>
    </font>
    <font>
      <i/>
      <sz val="10"/>
      <name val="Arial"/>
      <family val="0"/>
    </font>
    <font>
      <b/>
      <i/>
      <sz val="10"/>
      <name val="Arial"/>
      <family val="0"/>
    </font>
    <font>
      <sz val="9"/>
      <name val="Helv"/>
      <family val="0"/>
    </font>
    <font>
      <vertAlign val="superscript"/>
      <sz val="12"/>
      <name val="Helv"/>
      <family val="0"/>
    </font>
    <font>
      <sz val="10"/>
      <name val="Helv"/>
      <family val="0"/>
    </font>
    <font>
      <sz val="8"/>
      <name val="Helv"/>
      <family val="0"/>
    </font>
    <font>
      <b/>
      <sz val="9"/>
      <name val="Helv"/>
      <family val="0"/>
    </font>
    <font>
      <b/>
      <sz val="10"/>
      <name val="Helv"/>
      <family val="0"/>
    </font>
    <font>
      <b/>
      <sz val="14"/>
      <name val="Helv"/>
      <family val="0"/>
    </font>
    <font>
      <b/>
      <sz val="12"/>
      <name val="Helv"/>
      <family val="0"/>
    </font>
    <font>
      <b/>
      <vertAlign val="superscript"/>
      <sz val="12"/>
      <name val="Arial"/>
      <family val="2"/>
    </font>
    <font>
      <b/>
      <sz val="12"/>
      <name val="Arial"/>
      <family val="2"/>
    </font>
    <font>
      <vertAlign val="superscript"/>
      <sz val="9"/>
      <name val="Arial"/>
      <family val="2"/>
    </font>
    <font>
      <sz val="9"/>
      <name val="Arial"/>
      <family val="2"/>
    </font>
    <font>
      <i/>
      <sz val="9"/>
      <name val="Arial"/>
      <family val="2"/>
    </font>
    <font>
      <b/>
      <sz val="9"/>
      <name val="Arial"/>
      <family val="2"/>
    </font>
    <font>
      <b/>
      <sz val="11"/>
      <name val="Arial Narrow"/>
      <family val="2"/>
    </font>
    <font>
      <b/>
      <vertAlign val="superscript"/>
      <sz val="11"/>
      <name val="Arial Narrow"/>
      <family val="2"/>
    </font>
    <font>
      <sz val="11"/>
      <name val="Arial Narrow"/>
      <family val="2"/>
    </font>
    <font>
      <vertAlign val="superscript"/>
      <sz val="11"/>
      <name val="Arial Narrow"/>
      <family val="2"/>
    </font>
  </fonts>
  <fills count="4">
    <fill>
      <patternFill/>
    </fill>
    <fill>
      <patternFill patternType="gray125"/>
    </fill>
    <fill>
      <patternFill patternType="solid">
        <fgColor indexed="22"/>
        <bgColor indexed="64"/>
      </patternFill>
    </fill>
    <fill>
      <patternFill patternType="solid">
        <fgColor indexed="22"/>
        <bgColor indexed="64"/>
      </patternFill>
    </fill>
  </fills>
  <borders count="8">
    <border>
      <left/>
      <right/>
      <top/>
      <bottom/>
      <diagonal/>
    </border>
    <border>
      <left>
        <color indexed="63"/>
      </left>
      <right>
        <color indexed="63"/>
      </right>
      <top>
        <color indexed="63"/>
      </top>
      <bottom style="thin">
        <color indexed="22"/>
      </bottom>
    </border>
    <border>
      <left>
        <color indexed="63"/>
      </left>
      <right>
        <color indexed="63"/>
      </right>
      <top>
        <color indexed="63"/>
      </top>
      <bottom style="hair"/>
    </border>
    <border>
      <left>
        <color indexed="63"/>
      </left>
      <right>
        <color indexed="63"/>
      </right>
      <top>
        <color indexed="63"/>
      </top>
      <bottom style="hair">
        <color indexed="8"/>
      </bottom>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medium"/>
      <bottom style="thin"/>
    </border>
    <border>
      <left>
        <color indexed="63"/>
      </left>
      <right>
        <color indexed="63"/>
      </right>
      <top style="medium"/>
      <bottom>
        <color indexed="63"/>
      </bottom>
    </border>
  </borders>
  <cellStyleXfs count="4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3" fontId="4" fillId="0" borderId="1" applyAlignment="0">
      <protection/>
    </xf>
    <xf numFmtId="49" fontId="5" fillId="0" borderId="1">
      <alignment horizontal="left" vertical="center"/>
      <protection/>
    </xf>
    <xf numFmtId="169" fontId="6" fillId="0" borderId="1" applyNumberFormat="0" applyFill="0">
      <alignment horizontal="right"/>
      <protection/>
    </xf>
    <xf numFmtId="0" fontId="8" fillId="0" borderId="1">
      <alignment horizontal="left"/>
      <protection/>
    </xf>
    <xf numFmtId="0" fontId="8" fillId="0" borderId="2">
      <alignment horizontal="right" vertical="center"/>
      <protection/>
    </xf>
    <xf numFmtId="0" fontId="6" fillId="0" borderId="1">
      <alignment horizontal="left" vertical="center"/>
      <protection/>
    </xf>
    <xf numFmtId="0" fontId="9" fillId="0" borderId="1">
      <alignment horizontal="left"/>
      <protection/>
    </xf>
    <xf numFmtId="0" fontId="9" fillId="2" borderId="0">
      <alignment horizontal="centerContinuous" wrapText="1"/>
      <protection/>
    </xf>
    <xf numFmtId="9" fontId="0" fillId="0" borderId="0" applyFont="0" applyFill="0" applyBorder="0" applyAlignment="0" applyProtection="0"/>
    <xf numFmtId="0" fontId="7" fillId="0" borderId="0">
      <alignment horizontal="right"/>
      <protection/>
    </xf>
    <xf numFmtId="0" fontId="5" fillId="0" borderId="0">
      <alignment horizontal="right"/>
      <protection/>
    </xf>
    <xf numFmtId="0" fontId="7" fillId="0" borderId="0">
      <alignment horizontal="left"/>
      <protection/>
    </xf>
    <xf numFmtId="49" fontId="5" fillId="0" borderId="1">
      <alignment horizontal="left" vertical="center"/>
      <protection/>
    </xf>
    <xf numFmtId="169" fontId="4" fillId="0" borderId="0" applyNumberFormat="0">
      <alignment horizontal="right"/>
      <protection/>
    </xf>
    <xf numFmtId="0" fontId="8" fillId="3" borderId="0">
      <alignment horizontal="centerContinuous" vertical="center" wrapText="1"/>
      <protection/>
    </xf>
    <xf numFmtId="0" fontId="8" fillId="0" borderId="3">
      <alignment horizontal="left" vertical="center"/>
      <protection/>
    </xf>
    <xf numFmtId="0" fontId="10" fillId="0" borderId="0">
      <alignment horizontal="left" vertical="top"/>
      <protection/>
    </xf>
    <xf numFmtId="0" fontId="9" fillId="0" borderId="0">
      <alignment horizontal="left"/>
      <protection/>
    </xf>
    <xf numFmtId="0" fontId="11" fillId="0" borderId="0">
      <alignment horizontal="left"/>
      <protection/>
    </xf>
    <xf numFmtId="0" fontId="6" fillId="0" borderId="0">
      <alignment horizontal="left"/>
      <protection/>
    </xf>
    <xf numFmtId="0" fontId="10" fillId="0" borderId="0">
      <alignment horizontal="left" vertical="top"/>
      <protection/>
    </xf>
    <xf numFmtId="0" fontId="11" fillId="0" borderId="0">
      <alignment horizontal="left"/>
      <protection/>
    </xf>
    <xf numFmtId="0" fontId="6" fillId="0" borderId="0">
      <alignment horizontal="left"/>
      <protection/>
    </xf>
    <xf numFmtId="49" fontId="4" fillId="0" borderId="1">
      <alignment horizontal="left"/>
      <protection/>
    </xf>
    <xf numFmtId="0" fontId="8" fillId="0" borderId="2">
      <alignment horizontal="left"/>
      <protection/>
    </xf>
    <xf numFmtId="0" fontId="9" fillId="0" borderId="0">
      <alignment horizontal="left" vertical="center"/>
      <protection/>
    </xf>
  </cellStyleXfs>
  <cellXfs count="64">
    <xf numFmtId="0" fontId="0" fillId="0" borderId="0" xfId="0" applyAlignment="1">
      <alignment/>
    </xf>
    <xf numFmtId="0" fontId="0" fillId="0" borderId="0" xfId="0" applyFont="1" applyFill="1" applyAlignment="1">
      <alignment/>
    </xf>
    <xf numFmtId="0" fontId="0" fillId="0" borderId="4" xfId="0" applyFont="1" applyFill="1" applyBorder="1" applyAlignment="1">
      <alignment/>
    </xf>
    <xf numFmtId="0" fontId="1" fillId="0" borderId="0" xfId="0" applyFont="1" applyFill="1" applyAlignment="1">
      <alignment/>
    </xf>
    <xf numFmtId="0" fontId="0" fillId="0" borderId="0" xfId="0" applyFont="1" applyFill="1" applyAlignment="1">
      <alignment horizontal="left"/>
    </xf>
    <xf numFmtId="3" fontId="15" fillId="0" borderId="0" xfId="22" applyNumberFormat="1" applyFont="1" applyFill="1" applyBorder="1" applyAlignment="1">
      <alignment horizontal="left"/>
      <protection/>
    </xf>
    <xf numFmtId="0" fontId="15" fillId="0" borderId="0" xfId="0" applyFont="1" applyFill="1" applyAlignment="1">
      <alignment/>
    </xf>
    <xf numFmtId="49" fontId="15" fillId="0" borderId="0" xfId="0" applyNumberFormat="1" applyFont="1" applyFill="1" applyAlignment="1">
      <alignment horizontal="left" vertical="center"/>
    </xf>
    <xf numFmtId="49" fontId="16" fillId="0" borderId="0" xfId="0" applyNumberFormat="1" applyFont="1" applyFill="1" applyAlignment="1">
      <alignment horizontal="left" vertical="center"/>
    </xf>
    <xf numFmtId="0" fontId="17" fillId="0" borderId="0" xfId="28" applyFont="1" applyFill="1" applyAlignment="1">
      <alignment horizontal="left"/>
      <protection/>
    </xf>
    <xf numFmtId="0" fontId="15" fillId="0" borderId="0" xfId="0" applyFont="1" applyFill="1" applyAlignment="1">
      <alignment horizontal="left"/>
    </xf>
    <xf numFmtId="167" fontId="15" fillId="0" borderId="0" xfId="30" applyNumberFormat="1" applyFont="1" applyFill="1" applyAlignment="1">
      <alignment horizontal="left"/>
      <protection/>
    </xf>
    <xf numFmtId="0" fontId="15" fillId="0" borderId="0" xfId="0" applyFont="1" applyFill="1" applyBorder="1" applyAlignment="1">
      <alignment horizontal="left"/>
    </xf>
    <xf numFmtId="167" fontId="18" fillId="0" borderId="0" xfId="30" applyNumberFormat="1" applyFont="1" applyFill="1" applyBorder="1" applyAlignment="1">
      <alignment horizontal="left"/>
      <protection/>
    </xf>
    <xf numFmtId="167" fontId="20" fillId="0" borderId="0" xfId="30" applyNumberFormat="1" applyFont="1" applyFill="1" applyBorder="1" applyAlignment="1">
      <alignment horizontal="left"/>
      <protection/>
    </xf>
    <xf numFmtId="2" fontId="20" fillId="0" borderId="0" xfId="30" applyNumberFormat="1" applyFont="1" applyFill="1" applyBorder="1" applyAlignment="1">
      <alignment horizontal="right"/>
      <protection/>
    </xf>
    <xf numFmtId="166" fontId="20" fillId="0" borderId="0" xfId="30" applyNumberFormat="1" applyFont="1" applyFill="1" applyBorder="1" applyAlignment="1">
      <alignment horizontal="right"/>
      <protection/>
    </xf>
    <xf numFmtId="166" fontId="21" fillId="0" borderId="0" xfId="30" applyNumberFormat="1" applyFont="1" applyFill="1" applyBorder="1" applyAlignment="1">
      <alignment horizontal="right"/>
      <protection/>
    </xf>
    <xf numFmtId="164" fontId="20" fillId="0" borderId="0" xfId="30" applyNumberFormat="1" applyFont="1" applyFill="1" applyBorder="1" applyAlignment="1">
      <alignment horizontal="right"/>
      <protection/>
    </xf>
    <xf numFmtId="167" fontId="20" fillId="0" borderId="4" xfId="30" applyNumberFormat="1" applyFont="1" applyFill="1" applyBorder="1" applyAlignment="1">
      <alignment horizontal="left"/>
      <protection/>
    </xf>
    <xf numFmtId="166" fontId="21" fillId="0" borderId="0" xfId="0" applyNumberFormat="1" applyFont="1" applyFill="1" applyBorder="1" applyAlignment="1">
      <alignment horizontal="right"/>
    </xf>
    <xf numFmtId="166" fontId="20" fillId="0" borderId="0" xfId="0" applyNumberFormat="1" applyFont="1" applyFill="1" applyBorder="1" applyAlignment="1">
      <alignment/>
    </xf>
    <xf numFmtId="167" fontId="15" fillId="0" borderId="0" xfId="30" applyNumberFormat="1" applyFont="1" applyFill="1" applyBorder="1" applyAlignment="1">
      <alignment horizontal="left"/>
      <protection/>
    </xf>
    <xf numFmtId="3" fontId="18" fillId="0" borderId="0" xfId="30" applyNumberFormat="1" applyFont="1" applyFill="1" applyBorder="1" applyAlignment="1">
      <alignment horizontal="right"/>
      <protection/>
    </xf>
    <xf numFmtId="3" fontId="20" fillId="0" borderId="0" xfId="30" applyNumberFormat="1" applyFont="1" applyFill="1" applyBorder="1" applyAlignment="1">
      <alignment horizontal="right"/>
      <protection/>
    </xf>
    <xf numFmtId="165" fontId="20" fillId="0" borderId="0" xfId="30" applyNumberFormat="1" applyFont="1" applyFill="1" applyBorder="1" applyAlignment="1">
      <alignment horizontal="right"/>
      <protection/>
    </xf>
    <xf numFmtId="164" fontId="20" fillId="0" borderId="4" xfId="30" applyNumberFormat="1" applyFont="1" applyFill="1" applyBorder="1" applyAlignment="1">
      <alignment horizontal="right"/>
      <protection/>
    </xf>
    <xf numFmtId="166" fontId="20" fillId="0" borderId="4" xfId="30" applyNumberFormat="1" applyFont="1" applyFill="1" applyBorder="1" applyAlignment="1">
      <alignment horizontal="right"/>
      <protection/>
    </xf>
    <xf numFmtId="3" fontId="19" fillId="0" borderId="0" xfId="30" applyNumberFormat="1" applyFont="1" applyFill="1" applyBorder="1" applyAlignment="1">
      <alignment horizontal="right" vertical="top"/>
      <protection/>
    </xf>
    <xf numFmtId="1" fontId="18" fillId="0" borderId="0" xfId="0" applyNumberFormat="1" applyFont="1" applyFill="1" applyAlignment="1">
      <alignment horizontal="right"/>
    </xf>
    <xf numFmtId="1" fontId="20" fillId="0" borderId="0" xfId="0" applyNumberFormat="1" applyFont="1" applyFill="1" applyAlignment="1">
      <alignment horizontal="right"/>
    </xf>
    <xf numFmtId="3" fontId="18" fillId="0" borderId="0" xfId="0" applyNumberFormat="1" applyFont="1" applyFill="1" applyAlignment="1">
      <alignment horizontal="right"/>
    </xf>
    <xf numFmtId="4" fontId="20" fillId="0" borderId="0" xfId="0" applyNumberFormat="1" applyFont="1" applyFill="1" applyAlignment="1">
      <alignment horizontal="right"/>
    </xf>
    <xf numFmtId="0" fontId="20" fillId="0" borderId="0" xfId="0" applyFont="1" applyFill="1" applyAlignment="1">
      <alignment horizontal="right"/>
    </xf>
    <xf numFmtId="3" fontId="17" fillId="0" borderId="0" xfId="22" applyNumberFormat="1" applyFont="1" applyFill="1" applyBorder="1" applyAlignment="1">
      <alignment horizontal="left"/>
      <protection/>
    </xf>
    <xf numFmtId="0" fontId="14" fillId="0" borderId="0" xfId="0" applyFont="1" applyFill="1" applyBorder="1" applyAlignment="1">
      <alignment horizontal="left" wrapText="1"/>
    </xf>
    <xf numFmtId="0" fontId="18" fillId="0" borderId="0" xfId="0" applyFont="1" applyFill="1" applyAlignment="1">
      <alignment horizontal="right"/>
    </xf>
    <xf numFmtId="166" fontId="20" fillId="0" borderId="0" xfId="30" applyNumberFormat="1" applyFont="1" applyFill="1" applyBorder="1" applyAlignment="1">
      <alignment horizontal="right" vertical="top"/>
      <protection/>
    </xf>
    <xf numFmtId="0" fontId="0" fillId="0" borderId="0" xfId="0" applyFill="1" applyAlignment="1">
      <alignment horizontal="left" wrapText="1"/>
    </xf>
    <xf numFmtId="49" fontId="18" fillId="0" borderId="5" xfId="30" applyNumberFormat="1" applyFont="1" applyFill="1" applyBorder="1" applyAlignment="1">
      <alignment horizontal="center"/>
      <protection/>
    </xf>
    <xf numFmtId="49" fontId="18" fillId="0" borderId="6" xfId="30" applyNumberFormat="1" applyFont="1" applyFill="1" applyBorder="1" applyAlignment="1">
      <alignment horizontal="center" vertical="top"/>
      <protection/>
    </xf>
    <xf numFmtId="0" fontId="0" fillId="0" borderId="0" xfId="0" applyFont="1" applyFill="1" applyAlignment="1">
      <alignment horizontal="center"/>
    </xf>
    <xf numFmtId="166" fontId="20" fillId="0" borderId="0" xfId="0" applyNumberFormat="1" applyFont="1" applyFill="1" applyAlignment="1">
      <alignment horizontal="right"/>
    </xf>
    <xf numFmtId="3" fontId="18" fillId="0" borderId="0" xfId="30" applyNumberFormat="1" applyFont="1" applyFill="1" applyBorder="1" applyAlignment="1">
      <alignment horizontal="right" vertical="top"/>
      <protection/>
    </xf>
    <xf numFmtId="0" fontId="15" fillId="0" borderId="0" xfId="0" applyNumberFormat="1" applyFont="1" applyFill="1" applyAlignment="1">
      <alignment horizontal="left" vertical="center" wrapText="1"/>
    </xf>
    <xf numFmtId="0" fontId="0" fillId="0" borderId="0" xfId="0" applyFill="1" applyAlignment="1">
      <alignment horizontal="left" vertical="center" wrapText="1"/>
    </xf>
    <xf numFmtId="0" fontId="13" fillId="0" borderId="4" xfId="40" applyFont="1" applyFill="1" applyBorder="1" applyAlignment="1">
      <alignment horizontal="left"/>
      <protection/>
    </xf>
    <xf numFmtId="0" fontId="0" fillId="0" borderId="4" xfId="0" applyFill="1" applyBorder="1" applyAlignment="1">
      <alignment/>
    </xf>
    <xf numFmtId="3" fontId="17" fillId="0" borderId="7" xfId="22" applyNumberFormat="1" applyFont="1" applyFill="1" applyBorder="1" applyAlignment="1">
      <alignment horizontal="left"/>
      <protection/>
    </xf>
    <xf numFmtId="0" fontId="0" fillId="0" borderId="7" xfId="0" applyFill="1" applyBorder="1" applyAlignment="1">
      <alignment horizontal="left"/>
    </xf>
    <xf numFmtId="0" fontId="17" fillId="0" borderId="0" xfId="0" applyNumberFormat="1" applyFont="1" applyFill="1" applyAlignment="1">
      <alignment horizontal="left" wrapText="1"/>
    </xf>
    <xf numFmtId="0" fontId="17" fillId="0" borderId="0" xfId="0" applyNumberFormat="1" applyFont="1" applyFill="1" applyAlignment="1">
      <alignment horizontal="left" vertical="center" wrapText="1"/>
    </xf>
    <xf numFmtId="0" fontId="14" fillId="0" borderId="0" xfId="30" applyNumberFormat="1" applyFont="1" applyFill="1" applyBorder="1" applyAlignment="1">
      <alignment horizontal="left" wrapText="1"/>
      <protection/>
    </xf>
    <xf numFmtId="0" fontId="0" fillId="0" borderId="0" xfId="0" applyFill="1" applyAlignment="1">
      <alignment horizontal="left" wrapText="1"/>
    </xf>
    <xf numFmtId="0" fontId="14" fillId="0" borderId="0" xfId="0" applyFont="1" applyFill="1" applyBorder="1" applyAlignment="1">
      <alignment horizontal="left" wrapText="1"/>
    </xf>
    <xf numFmtId="0" fontId="15" fillId="0" borderId="0" xfId="30" applyNumberFormat="1" applyFont="1" applyFill="1" applyAlignment="1">
      <alignment horizontal="left" wrapText="1"/>
      <protection/>
    </xf>
    <xf numFmtId="0" fontId="17" fillId="0" borderId="0" xfId="30" applyNumberFormat="1" applyFont="1" applyFill="1" applyAlignment="1">
      <alignment horizontal="left" wrapText="1"/>
      <protection/>
    </xf>
    <xf numFmtId="49" fontId="19" fillId="0" borderId="5" xfId="30" applyNumberFormat="1" applyFont="1" applyFill="1" applyBorder="1" applyAlignment="1">
      <alignment horizontal="center" vertical="top"/>
      <protection/>
    </xf>
    <xf numFmtId="174" fontId="18" fillId="0" borderId="0" xfId="0" applyNumberFormat="1" applyFont="1" applyFill="1" applyAlignment="1">
      <alignment horizontal="right"/>
    </xf>
    <xf numFmtId="174" fontId="18" fillId="0" borderId="0" xfId="30" applyNumberFormat="1" applyFont="1" applyFill="1" applyBorder="1" applyAlignment="1">
      <alignment horizontal="right"/>
      <protection/>
    </xf>
    <xf numFmtId="175" fontId="20" fillId="0" borderId="0" xfId="0" applyNumberFormat="1" applyFont="1" applyFill="1" applyAlignment="1">
      <alignment horizontal="right"/>
    </xf>
    <xf numFmtId="175" fontId="20" fillId="0" borderId="0" xfId="30" applyNumberFormat="1" applyFont="1" applyFill="1" applyBorder="1" applyAlignment="1">
      <alignment horizontal="right"/>
      <protection/>
    </xf>
    <xf numFmtId="0" fontId="0" fillId="0" borderId="0" xfId="0" applyFill="1" applyAlignment="1">
      <alignment horizontal="left"/>
    </xf>
    <xf numFmtId="0" fontId="0" fillId="0" borderId="0" xfId="0" applyFill="1" applyAlignment="1">
      <alignment horizontal="left" vertical="center"/>
    </xf>
  </cellXfs>
  <cellStyles count="31">
    <cellStyle name="Normal" xfId="0"/>
    <cellStyle name="Comma" xfId="15"/>
    <cellStyle name="Comma [0]" xfId="16"/>
    <cellStyle name="Currency" xfId="17"/>
    <cellStyle name="Currency [0]" xfId="18"/>
    <cellStyle name="Data" xfId="19"/>
    <cellStyle name="Data Superscript" xfId="20"/>
    <cellStyle name="Data_1-1A-Regular" xfId="21"/>
    <cellStyle name="Hed Side" xfId="22"/>
    <cellStyle name="Hed Side bold" xfId="23"/>
    <cellStyle name="Hed Side Regular" xfId="24"/>
    <cellStyle name="Hed Side_1-1A-Regular" xfId="25"/>
    <cellStyle name="Hed Top" xfId="26"/>
    <cellStyle name="Percent" xfId="27"/>
    <cellStyle name="Source Hed" xfId="28"/>
    <cellStyle name="Source Superscript" xfId="29"/>
    <cellStyle name="Source Text" xfId="30"/>
    <cellStyle name="Superscript" xfId="31"/>
    <cellStyle name="Table Data" xfId="32"/>
    <cellStyle name="Table Head Top" xfId="33"/>
    <cellStyle name="Table Hed Side" xfId="34"/>
    <cellStyle name="Table Title" xfId="35"/>
    <cellStyle name="Title Text" xfId="36"/>
    <cellStyle name="Title Text 1" xfId="37"/>
    <cellStyle name="Title Text 2" xfId="38"/>
    <cellStyle name="Title-1" xfId="39"/>
    <cellStyle name="Title-2" xfId="40"/>
    <cellStyle name="Title-3" xfId="41"/>
    <cellStyle name="Wrap" xfId="42"/>
    <cellStyle name="Wrap Bold" xfId="43"/>
    <cellStyle name="Wrap Title" xfId="4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V566"/>
  <sheetViews>
    <sheetView tabSelected="1" zoomScaleSheetLayoutView="85" workbookViewId="0" topLeftCell="A1">
      <selection activeCell="A1" sqref="A1:C1"/>
    </sheetView>
  </sheetViews>
  <sheetFormatPr defaultColWidth="9.140625" defaultRowHeight="12.75"/>
  <cols>
    <col min="1" max="1" width="31.7109375" style="1" customWidth="1"/>
    <col min="2" max="18" width="8.28125" style="1" customWidth="1"/>
    <col min="19" max="19" width="9.140625" style="1" customWidth="1"/>
    <col min="20" max="20" width="9.00390625" style="1" customWidth="1"/>
    <col min="21" max="21" width="8.28125" style="1" customWidth="1"/>
    <col min="22" max="16384" width="9.140625" style="1" customWidth="1"/>
  </cols>
  <sheetData>
    <row r="1" spans="1:21" ht="18" thickBot="1">
      <c r="A1" s="46" t="s">
        <v>14</v>
      </c>
      <c r="B1" s="47"/>
      <c r="C1" s="47"/>
      <c r="D1" s="2"/>
      <c r="E1" s="2"/>
      <c r="F1" s="2"/>
      <c r="G1" s="2"/>
      <c r="H1" s="2"/>
      <c r="I1" s="2"/>
      <c r="J1" s="2"/>
      <c r="K1" s="2"/>
      <c r="L1" s="2"/>
      <c r="M1" s="2"/>
      <c r="N1" s="2"/>
      <c r="O1" s="2"/>
      <c r="P1" s="2"/>
      <c r="Q1" s="2"/>
      <c r="R1" s="2"/>
      <c r="T1" s="2"/>
      <c r="U1" s="2"/>
    </row>
    <row r="2" spans="1:21" s="41" customFormat="1" ht="15.75">
      <c r="A2" s="39"/>
      <c r="B2" s="39" t="s">
        <v>33</v>
      </c>
      <c r="C2" s="39" t="s">
        <v>34</v>
      </c>
      <c r="D2" s="39" t="s">
        <v>0</v>
      </c>
      <c r="E2" s="39" t="s">
        <v>1</v>
      </c>
      <c r="F2" s="39" t="s">
        <v>2</v>
      </c>
      <c r="G2" s="39" t="s">
        <v>35</v>
      </c>
      <c r="H2" s="39" t="s">
        <v>36</v>
      </c>
      <c r="I2" s="39" t="s">
        <v>37</v>
      </c>
      <c r="J2" s="39" t="s">
        <v>38</v>
      </c>
      <c r="K2" s="39" t="s">
        <v>39</v>
      </c>
      <c r="L2" s="39" t="s">
        <v>40</v>
      </c>
      <c r="M2" s="39" t="s">
        <v>41</v>
      </c>
      <c r="N2" s="39" t="s">
        <v>42</v>
      </c>
      <c r="O2" s="39" t="s">
        <v>43</v>
      </c>
      <c r="P2" s="39" t="s">
        <v>44</v>
      </c>
      <c r="Q2" s="39" t="s">
        <v>45</v>
      </c>
      <c r="R2" s="39" t="s">
        <v>46</v>
      </c>
      <c r="S2" s="40" t="s">
        <v>47</v>
      </c>
      <c r="T2" s="39" t="s">
        <v>49</v>
      </c>
      <c r="U2" s="57" t="s">
        <v>50</v>
      </c>
    </row>
    <row r="3" spans="1:22" s="3" customFormat="1" ht="15.75">
      <c r="A3" s="13" t="s">
        <v>30</v>
      </c>
      <c r="B3" s="23">
        <v>499</v>
      </c>
      <c r="C3" s="23">
        <v>261</v>
      </c>
      <c r="D3" s="23">
        <v>146</v>
      </c>
      <c r="E3" s="23">
        <v>124</v>
      </c>
      <c r="F3" s="23">
        <v>1</v>
      </c>
      <c r="G3" s="23">
        <v>526</v>
      </c>
      <c r="H3" s="23">
        <v>39</v>
      </c>
      <c r="I3" s="28" t="s">
        <v>15</v>
      </c>
      <c r="J3" s="23">
        <v>33</v>
      </c>
      <c r="K3" s="23">
        <v>1</v>
      </c>
      <c r="L3" s="23">
        <v>239</v>
      </c>
      <c r="M3" s="23">
        <v>168</v>
      </c>
      <c r="N3" s="23">
        <v>380</v>
      </c>
      <c r="O3" s="23">
        <v>8</v>
      </c>
      <c r="P3" s="23">
        <v>1</v>
      </c>
      <c r="Q3" s="29">
        <v>12</v>
      </c>
      <c r="R3" s="29">
        <v>92</v>
      </c>
      <c r="S3" s="29">
        <v>531</v>
      </c>
      <c r="T3" s="23">
        <v>0</v>
      </c>
      <c r="U3" s="23">
        <v>22</v>
      </c>
      <c r="V3" s="1"/>
    </row>
    <row r="4" spans="1:22" s="3" customFormat="1" ht="13.5">
      <c r="A4" s="13" t="s">
        <v>13</v>
      </c>
      <c r="B4" s="23" t="s">
        <v>3</v>
      </c>
      <c r="C4" s="23" t="s">
        <v>3</v>
      </c>
      <c r="D4" s="23">
        <v>107</v>
      </c>
      <c r="E4" s="23">
        <v>81</v>
      </c>
      <c r="F4" s="23">
        <v>19</v>
      </c>
      <c r="G4" s="23">
        <v>30</v>
      </c>
      <c r="H4" s="23">
        <v>29</v>
      </c>
      <c r="I4" s="23">
        <v>26</v>
      </c>
      <c r="J4" s="23">
        <v>22</v>
      </c>
      <c r="K4" s="23">
        <v>19</v>
      </c>
      <c r="L4" s="23">
        <v>31</v>
      </c>
      <c r="M4" s="23">
        <v>25</v>
      </c>
      <c r="N4" s="23">
        <v>77</v>
      </c>
      <c r="O4" s="23">
        <v>43</v>
      </c>
      <c r="P4" s="23">
        <v>30</v>
      </c>
      <c r="Q4" s="23">
        <v>67</v>
      </c>
      <c r="R4" s="31">
        <v>29</v>
      </c>
      <c r="S4" s="36">
        <v>18</v>
      </c>
      <c r="T4" s="23">
        <v>20</v>
      </c>
      <c r="U4" s="23">
        <v>30</v>
      </c>
      <c r="V4" s="1"/>
    </row>
    <row r="5" spans="1:22" s="3" customFormat="1" ht="13.5">
      <c r="A5" s="13" t="s">
        <v>4</v>
      </c>
      <c r="B5" s="23">
        <v>90</v>
      </c>
      <c r="C5" s="23">
        <v>83</v>
      </c>
      <c r="D5" s="23">
        <v>55</v>
      </c>
      <c r="E5" s="23">
        <v>37</v>
      </c>
      <c r="F5" s="23">
        <v>19</v>
      </c>
      <c r="G5" s="23">
        <v>21</v>
      </c>
      <c r="H5" s="23">
        <v>24</v>
      </c>
      <c r="I5" s="23">
        <v>26</v>
      </c>
      <c r="J5" s="23">
        <v>18</v>
      </c>
      <c r="K5" s="23">
        <v>23</v>
      </c>
      <c r="L5" s="23">
        <v>23</v>
      </c>
      <c r="M5" s="23">
        <v>36</v>
      </c>
      <c r="N5" s="23">
        <v>37</v>
      </c>
      <c r="O5" s="23">
        <v>49</v>
      </c>
      <c r="P5" s="23">
        <v>50</v>
      </c>
      <c r="Q5" s="43">
        <v>51</v>
      </c>
      <c r="R5" s="43">
        <v>56</v>
      </c>
      <c r="S5" s="58">
        <v>46</v>
      </c>
      <c r="T5" s="23">
        <v>41</v>
      </c>
      <c r="U5" s="23">
        <v>54</v>
      </c>
      <c r="V5" s="1"/>
    </row>
    <row r="6" spans="1:21" ht="13.5">
      <c r="A6" s="14" t="s">
        <v>31</v>
      </c>
      <c r="B6" s="24">
        <v>17</v>
      </c>
      <c r="C6" s="24">
        <v>9</v>
      </c>
      <c r="D6" s="24">
        <v>8</v>
      </c>
      <c r="E6" s="24">
        <v>3</v>
      </c>
      <c r="F6" s="24">
        <v>1</v>
      </c>
      <c r="G6" s="24">
        <v>7</v>
      </c>
      <c r="H6" s="24">
        <v>6</v>
      </c>
      <c r="I6" s="24">
        <v>4</v>
      </c>
      <c r="J6" s="24">
        <v>4</v>
      </c>
      <c r="K6" s="24">
        <v>1</v>
      </c>
      <c r="L6" s="24">
        <v>4</v>
      </c>
      <c r="M6" s="24">
        <v>3</v>
      </c>
      <c r="N6" s="24">
        <v>5</v>
      </c>
      <c r="O6" s="24">
        <v>4</v>
      </c>
      <c r="P6" s="24">
        <v>1</v>
      </c>
      <c r="Q6" s="30">
        <v>2</v>
      </c>
      <c r="R6" s="30">
        <v>3</v>
      </c>
      <c r="S6" s="24">
        <v>6</v>
      </c>
      <c r="T6" s="24">
        <v>0</v>
      </c>
      <c r="U6" s="24">
        <v>2</v>
      </c>
    </row>
    <row r="7" spans="1:22" s="3" customFormat="1" ht="13.5">
      <c r="A7" s="13" t="s">
        <v>5</v>
      </c>
      <c r="B7" s="23">
        <v>1130</v>
      </c>
      <c r="C7" s="23">
        <v>1536</v>
      </c>
      <c r="D7" s="23">
        <v>2685</v>
      </c>
      <c r="E7" s="23">
        <v>2478</v>
      </c>
      <c r="F7" s="23">
        <v>2924</v>
      </c>
      <c r="G7" s="23">
        <v>3631</v>
      </c>
      <c r="H7" s="23">
        <v>4948</v>
      </c>
      <c r="I7" s="23">
        <v>4825</v>
      </c>
      <c r="J7" s="23">
        <v>5039</v>
      </c>
      <c r="K7" s="23">
        <v>5249</v>
      </c>
      <c r="L7" s="23">
        <v>5478</v>
      </c>
      <c r="M7" s="23">
        <v>5654</v>
      </c>
      <c r="N7" s="23">
        <v>5873</v>
      </c>
      <c r="O7" s="23">
        <v>6697</v>
      </c>
      <c r="P7" s="23">
        <v>6736.543</v>
      </c>
      <c r="Q7" s="31">
        <v>7101.314</v>
      </c>
      <c r="R7" s="31">
        <v>7524.027112</v>
      </c>
      <c r="S7" s="58">
        <v>7294.191</v>
      </c>
      <c r="T7" s="59">
        <v>7055.961</v>
      </c>
      <c r="U7" s="23">
        <v>7037.2</v>
      </c>
      <c r="V7" s="1"/>
    </row>
    <row r="8" spans="1:21" ht="13.5">
      <c r="A8" s="13" t="s">
        <v>6</v>
      </c>
      <c r="B8" s="24"/>
      <c r="C8" s="24"/>
      <c r="D8" s="24"/>
      <c r="E8" s="24"/>
      <c r="F8" s="24"/>
      <c r="G8" s="24"/>
      <c r="H8" s="24"/>
      <c r="I8" s="24"/>
      <c r="J8" s="24"/>
      <c r="K8" s="25"/>
      <c r="L8" s="24"/>
      <c r="M8" s="24"/>
      <c r="N8" s="25"/>
      <c r="O8" s="24"/>
      <c r="P8" s="25"/>
      <c r="Q8" s="25"/>
      <c r="R8" s="32"/>
      <c r="S8" s="33"/>
      <c r="T8" s="25"/>
      <c r="U8" s="25"/>
    </row>
    <row r="9" spans="1:21" ht="13.5">
      <c r="A9" s="14" t="s">
        <v>28</v>
      </c>
      <c r="B9" s="16">
        <f aca="true" t="shared" si="0" ref="B9:H9">B3/(B7/100)</f>
        <v>44.15929203539823</v>
      </c>
      <c r="C9" s="16">
        <f t="shared" si="0"/>
        <v>16.9921875</v>
      </c>
      <c r="D9" s="16">
        <f t="shared" si="0"/>
        <v>5.437616387337058</v>
      </c>
      <c r="E9" s="16">
        <f t="shared" si="0"/>
        <v>5.004035512510089</v>
      </c>
      <c r="F9" s="16">
        <f t="shared" si="0"/>
        <v>0.03419972640218878</v>
      </c>
      <c r="G9" s="16">
        <f t="shared" si="0"/>
        <v>14.486367391903055</v>
      </c>
      <c r="H9" s="16">
        <f t="shared" si="0"/>
        <v>0.7881972514147131</v>
      </c>
      <c r="I9" s="16">
        <f>50/(I7/100)</f>
        <v>1.0362694300518134</v>
      </c>
      <c r="J9" s="16">
        <f>J3/($J$7/100)</f>
        <v>0.6548918436197658</v>
      </c>
      <c r="K9" s="16">
        <f aca="true" t="shared" si="1" ref="K9:U9">K3/(K7/100)</f>
        <v>0.019051247856734614</v>
      </c>
      <c r="L9" s="16">
        <f t="shared" si="1"/>
        <v>4.362906170135085</v>
      </c>
      <c r="M9" s="16">
        <f t="shared" si="1"/>
        <v>2.9713477184294304</v>
      </c>
      <c r="N9" s="16">
        <f t="shared" si="1"/>
        <v>6.47028775753448</v>
      </c>
      <c r="O9" s="16">
        <f t="shared" si="1"/>
        <v>0.11945647304763327</v>
      </c>
      <c r="P9" s="16">
        <f t="shared" si="1"/>
        <v>0.014844409068568255</v>
      </c>
      <c r="Q9" s="16">
        <f t="shared" si="1"/>
        <v>0.16898281078684874</v>
      </c>
      <c r="R9" s="16">
        <f t="shared" si="1"/>
        <v>1.2227494482744494</v>
      </c>
      <c r="S9" s="60">
        <f t="shared" si="1"/>
        <v>7.279765501067906</v>
      </c>
      <c r="T9" s="42">
        <f t="shared" si="1"/>
        <v>0</v>
      </c>
      <c r="U9" s="42">
        <f t="shared" si="1"/>
        <v>0.31262433922582844</v>
      </c>
    </row>
    <row r="10" spans="1:21" ht="13.5">
      <c r="A10" s="14" t="s">
        <v>29</v>
      </c>
      <c r="B10" s="16" t="s">
        <v>3</v>
      </c>
      <c r="C10" s="16" t="s">
        <v>3</v>
      </c>
      <c r="D10" s="16">
        <f aca="true" t="shared" si="2" ref="D10:L10">D4/(D7/100)</f>
        <v>3.9851024208566104</v>
      </c>
      <c r="E10" s="16">
        <f t="shared" si="2"/>
        <v>3.2687651331719128</v>
      </c>
      <c r="F10" s="16">
        <f t="shared" si="2"/>
        <v>0.6497948016415869</v>
      </c>
      <c r="G10" s="16">
        <f t="shared" si="2"/>
        <v>0.8262186725419994</v>
      </c>
      <c r="H10" s="16">
        <f t="shared" si="2"/>
        <v>0.5860953920776072</v>
      </c>
      <c r="I10" s="16">
        <f t="shared" si="2"/>
        <v>0.538860103626943</v>
      </c>
      <c r="J10" s="16">
        <f t="shared" si="2"/>
        <v>0.43659456241317723</v>
      </c>
      <c r="K10" s="16">
        <f t="shared" si="2"/>
        <v>0.3619737092779577</v>
      </c>
      <c r="L10" s="16">
        <f t="shared" si="2"/>
        <v>0.5658999634903249</v>
      </c>
      <c r="M10" s="16">
        <f aca="true" t="shared" si="3" ref="M10:U10">M4/(M7/100)</f>
        <v>0.4421648390519986</v>
      </c>
      <c r="N10" s="16">
        <f t="shared" si="3"/>
        <v>1.3110846245530394</v>
      </c>
      <c r="O10" s="16">
        <f t="shared" si="3"/>
        <v>0.6420785426310288</v>
      </c>
      <c r="P10" s="16">
        <f t="shared" si="3"/>
        <v>0.4453322720570476</v>
      </c>
      <c r="Q10" s="16">
        <f t="shared" si="3"/>
        <v>0.9434873602265721</v>
      </c>
      <c r="R10" s="16">
        <f t="shared" si="3"/>
        <v>0.38543189130390254</v>
      </c>
      <c r="S10" s="60">
        <f t="shared" si="3"/>
        <v>0.24677171190060695</v>
      </c>
      <c r="T10" s="42">
        <f t="shared" si="3"/>
        <v>0.2834482786965517</v>
      </c>
      <c r="U10" s="42">
        <f t="shared" si="3"/>
        <v>0.4263059171261297</v>
      </c>
    </row>
    <row r="11" spans="1:21" ht="13.5">
      <c r="A11" s="14" t="s">
        <v>4</v>
      </c>
      <c r="B11" s="16">
        <f aca="true" t="shared" si="4" ref="B11:L11">B5/(B7/100)</f>
        <v>7.9646017699115035</v>
      </c>
      <c r="C11" s="16">
        <f t="shared" si="4"/>
        <v>5.403645833333334</v>
      </c>
      <c r="D11" s="16">
        <f t="shared" si="4"/>
        <v>2.0484171322160147</v>
      </c>
      <c r="E11" s="16">
        <f t="shared" si="4"/>
        <v>1.4931396287328491</v>
      </c>
      <c r="F11" s="16">
        <f t="shared" si="4"/>
        <v>0.6497948016415869</v>
      </c>
      <c r="G11" s="16">
        <f t="shared" si="4"/>
        <v>0.5783530707793996</v>
      </c>
      <c r="H11" s="16">
        <f t="shared" si="4"/>
        <v>0.4850444624090542</v>
      </c>
      <c r="I11" s="16">
        <f t="shared" si="4"/>
        <v>0.538860103626943</v>
      </c>
      <c r="J11" s="16">
        <f t="shared" si="4"/>
        <v>0.3572137328835086</v>
      </c>
      <c r="K11" s="16">
        <f t="shared" si="4"/>
        <v>0.4381787007048962</v>
      </c>
      <c r="L11" s="16">
        <f t="shared" si="4"/>
        <v>0.4198612632347572</v>
      </c>
      <c r="M11" s="16">
        <f aca="true" t="shared" si="5" ref="M11:R11">M5/(M7/100)</f>
        <v>0.636717368234878</v>
      </c>
      <c r="N11" s="16">
        <f t="shared" si="5"/>
        <v>0.6300017027073046</v>
      </c>
      <c r="O11" s="16">
        <f t="shared" si="5"/>
        <v>0.7316708974167537</v>
      </c>
      <c r="P11" s="16">
        <f t="shared" si="5"/>
        <v>0.7422204534284127</v>
      </c>
      <c r="Q11" s="16">
        <f t="shared" si="5"/>
        <v>0.7181769458441071</v>
      </c>
      <c r="R11" s="16">
        <f t="shared" si="5"/>
        <v>0.7442822728627084</v>
      </c>
      <c r="S11" s="60">
        <f>S5/(S7/100)</f>
        <v>0.6306388193015511</v>
      </c>
      <c r="T11" s="42">
        <f>T5/(T7/100)</f>
        <v>0.581068971327931</v>
      </c>
      <c r="U11" s="42">
        <f>U5/(U7/100)</f>
        <v>0.7673506508270335</v>
      </c>
    </row>
    <row r="12" spans="1:21" ht="13.5">
      <c r="A12" s="14" t="s">
        <v>32</v>
      </c>
      <c r="B12" s="16">
        <f>B6/(B7/100)</f>
        <v>1.5044247787610618</v>
      </c>
      <c r="C12" s="16">
        <f>C6/(C7/100)</f>
        <v>0.5859375</v>
      </c>
      <c r="D12" s="16">
        <f>D6/(D7/100)</f>
        <v>0.29795158286778395</v>
      </c>
      <c r="E12" s="16">
        <f>E6/(E7/100)</f>
        <v>0.12106537530266344</v>
      </c>
      <c r="F12" s="16">
        <f>F6/(F7/100)</f>
        <v>0.03419972640218878</v>
      </c>
      <c r="G12" s="37">
        <v>0.193</v>
      </c>
      <c r="H12" s="16">
        <f>H6/(H7/100)</f>
        <v>0.12126111560226355</v>
      </c>
      <c r="I12" s="16">
        <f>I6/(I7/100)</f>
        <v>0.08290155440414508</v>
      </c>
      <c r="J12" s="16">
        <f>(J6/5039)*100</f>
        <v>0.07938082952966859</v>
      </c>
      <c r="K12" s="16">
        <f aca="true" t="shared" si="6" ref="K12:U12">K6/(K7/100)</f>
        <v>0.019051247856734614</v>
      </c>
      <c r="L12" s="16">
        <f t="shared" si="6"/>
        <v>0.07301935012778386</v>
      </c>
      <c r="M12" s="16">
        <f t="shared" si="6"/>
        <v>0.05305978068623983</v>
      </c>
      <c r="N12" s="16">
        <f t="shared" si="6"/>
        <v>0.08513536523071684</v>
      </c>
      <c r="O12" s="16">
        <f t="shared" si="6"/>
        <v>0.05972823652381663</v>
      </c>
      <c r="P12" s="16">
        <f t="shared" si="6"/>
        <v>0.014844409068568255</v>
      </c>
      <c r="Q12" s="16">
        <f t="shared" si="6"/>
        <v>0.02816380179780812</v>
      </c>
      <c r="R12" s="16">
        <f t="shared" si="6"/>
        <v>0.03987226461764509</v>
      </c>
      <c r="S12" s="60">
        <f t="shared" si="6"/>
        <v>0.08225723730020232</v>
      </c>
      <c r="T12" s="42">
        <f t="shared" si="6"/>
        <v>0</v>
      </c>
      <c r="U12" s="42">
        <f t="shared" si="6"/>
        <v>0.028420394475075314</v>
      </c>
    </row>
    <row r="13" spans="1:22" s="3" customFormat="1" ht="16.5" customHeight="1">
      <c r="A13" s="13" t="s">
        <v>10</v>
      </c>
      <c r="B13" s="23" t="s">
        <v>3</v>
      </c>
      <c r="C13" s="23" t="s">
        <v>3</v>
      </c>
      <c r="D13" s="23" t="s">
        <v>3</v>
      </c>
      <c r="E13" s="23" t="s">
        <v>3</v>
      </c>
      <c r="F13" s="23">
        <v>5479</v>
      </c>
      <c r="G13" s="23">
        <v>6307</v>
      </c>
      <c r="H13" s="23">
        <v>8092</v>
      </c>
      <c r="I13" s="23">
        <v>7815</v>
      </c>
      <c r="J13" s="23">
        <v>7881</v>
      </c>
      <c r="K13" s="23">
        <v>8073</v>
      </c>
      <c r="L13" s="23">
        <v>8238</v>
      </c>
      <c r="M13" s="23">
        <v>8457</v>
      </c>
      <c r="N13" s="23">
        <v>8229</v>
      </c>
      <c r="O13" s="31">
        <v>10318</v>
      </c>
      <c r="P13" s="31">
        <v>10979.762</v>
      </c>
      <c r="Q13" s="31">
        <v>11308.762</v>
      </c>
      <c r="R13" s="31">
        <v>11457.812</v>
      </c>
      <c r="S13" s="58">
        <v>10956.003</v>
      </c>
      <c r="T13" s="58">
        <v>10138.224</v>
      </c>
      <c r="U13" s="31">
        <v>10002</v>
      </c>
      <c r="V13" s="1"/>
    </row>
    <row r="14" spans="1:21" ht="13.5">
      <c r="A14" s="13" t="s">
        <v>7</v>
      </c>
      <c r="B14" s="24"/>
      <c r="C14" s="24"/>
      <c r="D14" s="24"/>
      <c r="E14" s="24"/>
      <c r="F14" s="24"/>
      <c r="G14" s="24"/>
      <c r="H14" s="24"/>
      <c r="I14" s="24"/>
      <c r="J14" s="25"/>
      <c r="K14" s="25"/>
      <c r="L14" s="24"/>
      <c r="M14" s="24"/>
      <c r="N14" s="25"/>
      <c r="O14" s="25"/>
      <c r="P14" s="25"/>
      <c r="Q14" s="25"/>
      <c r="R14" s="25"/>
      <c r="S14" s="33"/>
      <c r="T14" s="25"/>
      <c r="U14" s="25"/>
    </row>
    <row r="15" spans="1:21" ht="13.5">
      <c r="A15" s="14" t="s">
        <v>28</v>
      </c>
      <c r="B15" s="25" t="s">
        <v>3</v>
      </c>
      <c r="C15" s="25" t="s">
        <v>3</v>
      </c>
      <c r="D15" s="25" t="s">
        <v>3</v>
      </c>
      <c r="E15" s="25" t="s">
        <v>3</v>
      </c>
      <c r="F15" s="16">
        <f>F3/(F13/100)</f>
        <v>0.018251505749224312</v>
      </c>
      <c r="G15" s="16">
        <f>G3/(G13/100)</f>
        <v>8.3399397494847</v>
      </c>
      <c r="H15" s="16">
        <f>H3/(H13/100)</f>
        <v>0.48195748887790407</v>
      </c>
      <c r="I15" s="16">
        <f>50/(I13/100)</f>
        <v>0.6397952655150352</v>
      </c>
      <c r="J15" s="16">
        <f aca="true" t="shared" si="7" ref="J15:O15">J3/(J13/100)</f>
        <v>0.41872858774267224</v>
      </c>
      <c r="K15" s="16">
        <f t="shared" si="7"/>
        <v>0.01238696890870804</v>
      </c>
      <c r="L15" s="16">
        <f t="shared" si="7"/>
        <v>2.9011896091284295</v>
      </c>
      <c r="M15" s="16">
        <f t="shared" si="7"/>
        <v>1.9865200425682867</v>
      </c>
      <c r="N15" s="16">
        <f t="shared" si="7"/>
        <v>4.6178150443553285</v>
      </c>
      <c r="O15" s="16">
        <f t="shared" si="7"/>
        <v>0.07753440589261484</v>
      </c>
      <c r="P15" s="16">
        <f aca="true" t="shared" si="8" ref="P15:U15">P3/(P13/100)</f>
        <v>0.009107665539562696</v>
      </c>
      <c r="Q15" s="16">
        <f t="shared" si="8"/>
        <v>0.10611241088989228</v>
      </c>
      <c r="R15" s="16">
        <f t="shared" si="8"/>
        <v>0.8029456234750579</v>
      </c>
      <c r="S15" s="60">
        <f t="shared" si="8"/>
        <v>4.846658037607328</v>
      </c>
      <c r="T15" s="42">
        <f t="shared" si="8"/>
        <v>0</v>
      </c>
      <c r="U15" s="42">
        <f t="shared" si="8"/>
        <v>0.21995600879824037</v>
      </c>
    </row>
    <row r="16" spans="1:21" ht="13.5">
      <c r="A16" s="14" t="s">
        <v>29</v>
      </c>
      <c r="B16" s="15" t="s">
        <v>3</v>
      </c>
      <c r="C16" s="15" t="s">
        <v>3</v>
      </c>
      <c r="D16" s="15" t="s">
        <v>3</v>
      </c>
      <c r="E16" s="15" t="s">
        <v>3</v>
      </c>
      <c r="F16" s="16">
        <f aca="true" t="shared" si="9" ref="F16:O16">F4/(F13/100)</f>
        <v>0.34677860923526194</v>
      </c>
      <c r="G16" s="16">
        <f t="shared" si="9"/>
        <v>0.4756619628983669</v>
      </c>
      <c r="H16" s="16">
        <f t="shared" si="9"/>
        <v>0.3583786455758774</v>
      </c>
      <c r="I16" s="16">
        <f t="shared" si="9"/>
        <v>0.33269353806781826</v>
      </c>
      <c r="J16" s="16">
        <f t="shared" si="9"/>
        <v>0.27915239182844814</v>
      </c>
      <c r="K16" s="16">
        <f t="shared" si="9"/>
        <v>0.23535240926545273</v>
      </c>
      <c r="L16" s="16">
        <f t="shared" si="9"/>
        <v>0.3763049283806749</v>
      </c>
      <c r="M16" s="16">
        <f t="shared" si="9"/>
        <v>0.29561310157266174</v>
      </c>
      <c r="N16" s="16">
        <f t="shared" si="9"/>
        <v>0.9357151537246323</v>
      </c>
      <c r="O16" s="16">
        <f t="shared" si="9"/>
        <v>0.41674743167280476</v>
      </c>
      <c r="P16" s="16">
        <f aca="true" t="shared" si="10" ref="P16:U16">P4/(P13/100)</f>
        <v>0.2732299661868809</v>
      </c>
      <c r="Q16" s="16">
        <f t="shared" si="10"/>
        <v>0.5924609608018986</v>
      </c>
      <c r="R16" s="16">
        <f t="shared" si="10"/>
        <v>0.2531024247910509</v>
      </c>
      <c r="S16" s="60">
        <f t="shared" si="10"/>
        <v>0.16429349280024838</v>
      </c>
      <c r="T16" s="42">
        <f t="shared" si="10"/>
        <v>0.19727321077143295</v>
      </c>
      <c r="U16" s="42">
        <f t="shared" si="10"/>
        <v>0.2999400119976005</v>
      </c>
    </row>
    <row r="17" spans="1:21" ht="13.5">
      <c r="A17" s="14" t="s">
        <v>4</v>
      </c>
      <c r="B17" s="15" t="s">
        <v>3</v>
      </c>
      <c r="C17" s="15" t="s">
        <v>3</v>
      </c>
      <c r="D17" s="15" t="s">
        <v>3</v>
      </c>
      <c r="E17" s="15" t="s">
        <v>3</v>
      </c>
      <c r="F17" s="16">
        <f aca="true" t="shared" si="11" ref="F17:O17">F5/(F13/100)</f>
        <v>0.34677860923526194</v>
      </c>
      <c r="G17" s="16">
        <f t="shared" si="11"/>
        <v>0.33296337402885684</v>
      </c>
      <c r="H17" s="16">
        <f t="shared" si="11"/>
        <v>0.29658922392486403</v>
      </c>
      <c r="I17" s="16">
        <f t="shared" si="11"/>
        <v>0.33269353806781826</v>
      </c>
      <c r="J17" s="16">
        <f t="shared" si="11"/>
        <v>0.22839741149600304</v>
      </c>
      <c r="K17" s="16">
        <f t="shared" si="11"/>
        <v>0.2849002849002849</v>
      </c>
      <c r="L17" s="16">
        <f t="shared" si="11"/>
        <v>0.2791939791211459</v>
      </c>
      <c r="M17" s="16">
        <f t="shared" si="11"/>
        <v>0.42568286626463286</v>
      </c>
      <c r="N17" s="16">
        <f t="shared" si="11"/>
        <v>0.4496293595819662</v>
      </c>
      <c r="O17" s="16">
        <f t="shared" si="11"/>
        <v>0.4748982360922659</v>
      </c>
      <c r="P17" s="16">
        <f aca="true" t="shared" si="12" ref="P17:U17">P5/(P13/100)</f>
        <v>0.4553832769781348</v>
      </c>
      <c r="Q17" s="16">
        <f t="shared" si="12"/>
        <v>0.4509777462820422</v>
      </c>
      <c r="R17" s="16">
        <f t="shared" si="12"/>
        <v>0.4887495099413396</v>
      </c>
      <c r="S17" s="60">
        <f t="shared" si="12"/>
        <v>0.4198611482673015</v>
      </c>
      <c r="T17" s="42">
        <f t="shared" si="12"/>
        <v>0.4044100820814375</v>
      </c>
      <c r="U17" s="42">
        <f t="shared" si="12"/>
        <v>0.5398920215956808</v>
      </c>
    </row>
    <row r="18" spans="1:21" ht="13.5">
      <c r="A18" s="14" t="s">
        <v>32</v>
      </c>
      <c r="B18" s="25" t="s">
        <v>3</v>
      </c>
      <c r="C18" s="25" t="s">
        <v>3</v>
      </c>
      <c r="D18" s="25" t="s">
        <v>3</v>
      </c>
      <c r="E18" s="25" t="s">
        <v>3</v>
      </c>
      <c r="F18" s="16">
        <f aca="true" t="shared" si="13" ref="F18:R18">F6/(F13/100)</f>
        <v>0.018251505749224312</v>
      </c>
      <c r="G18" s="16">
        <f t="shared" si="13"/>
        <v>0.11098779134295228</v>
      </c>
      <c r="H18" s="16">
        <f t="shared" si="13"/>
        <v>0.07414730598121601</v>
      </c>
      <c r="I18" s="16">
        <f t="shared" si="13"/>
        <v>0.05118362124120281</v>
      </c>
      <c r="J18" s="16">
        <f t="shared" si="13"/>
        <v>0.05075498033244512</v>
      </c>
      <c r="K18" s="16">
        <f t="shared" si="13"/>
        <v>0.01238696890870804</v>
      </c>
      <c r="L18" s="16">
        <f t="shared" si="13"/>
        <v>0.048555474629764506</v>
      </c>
      <c r="M18" s="16">
        <f t="shared" si="13"/>
        <v>0.03547357218871941</v>
      </c>
      <c r="N18" s="16">
        <f t="shared" si="13"/>
        <v>0.060760724267833265</v>
      </c>
      <c r="O18" s="16">
        <f t="shared" si="13"/>
        <v>0.03876720294630742</v>
      </c>
      <c r="P18" s="16">
        <f t="shared" si="13"/>
        <v>0.009107665539562696</v>
      </c>
      <c r="Q18" s="16">
        <f t="shared" si="13"/>
        <v>0.017685401814982047</v>
      </c>
      <c r="R18" s="16">
        <f t="shared" si="13"/>
        <v>0.026183009461143193</v>
      </c>
      <c r="S18" s="61">
        <f>(S6/S13)*100</f>
        <v>0.054764497600082805</v>
      </c>
      <c r="T18" s="16">
        <f>(T6/T13)*100</f>
        <v>0</v>
      </c>
      <c r="U18" s="16">
        <f>(U6/U13)*100</f>
        <v>0.01999600079984003</v>
      </c>
    </row>
    <row r="19" spans="1:22" s="3" customFormat="1" ht="13.5">
      <c r="A19" s="13" t="s">
        <v>8</v>
      </c>
      <c r="B19" s="23" t="s">
        <v>3</v>
      </c>
      <c r="C19" s="23">
        <v>4691</v>
      </c>
      <c r="D19" s="23">
        <v>6470</v>
      </c>
      <c r="E19" s="23">
        <v>5607</v>
      </c>
      <c r="F19" s="23">
        <v>7067</v>
      </c>
      <c r="G19" s="23">
        <v>8710</v>
      </c>
      <c r="H19" s="23">
        <v>12150</v>
      </c>
      <c r="I19" s="23">
        <v>11781</v>
      </c>
      <c r="J19" s="23">
        <v>12360</v>
      </c>
      <c r="K19" s="23">
        <v>12706</v>
      </c>
      <c r="L19" s="23">
        <v>13124</v>
      </c>
      <c r="M19" s="23">
        <v>13505</v>
      </c>
      <c r="N19" s="23">
        <v>13746</v>
      </c>
      <c r="O19" s="23">
        <v>15838</v>
      </c>
      <c r="P19" s="31">
        <v>16816.555</v>
      </c>
      <c r="Q19" s="31">
        <v>17555.208</v>
      </c>
      <c r="R19" s="31">
        <v>18299.257</v>
      </c>
      <c r="S19" s="58">
        <v>17814.191</v>
      </c>
      <c r="T19" s="58">
        <v>16986.088</v>
      </c>
      <c r="U19" s="31">
        <v>17121</v>
      </c>
      <c r="V19" s="1"/>
    </row>
    <row r="20" spans="1:21" ht="13.5">
      <c r="A20" s="13" t="s">
        <v>9</v>
      </c>
      <c r="B20" s="24"/>
      <c r="C20" s="25"/>
      <c r="D20" s="25"/>
      <c r="E20" s="24"/>
      <c r="F20" s="24"/>
      <c r="G20" s="24"/>
      <c r="H20" s="24"/>
      <c r="I20" s="24"/>
      <c r="J20" s="24"/>
      <c r="K20" s="25"/>
      <c r="L20" s="25"/>
      <c r="M20" s="25"/>
      <c r="N20" s="25"/>
      <c r="O20" s="25"/>
      <c r="P20" s="25"/>
      <c r="Q20" s="25"/>
      <c r="R20" s="25"/>
      <c r="S20" s="33"/>
      <c r="T20" s="25"/>
      <c r="U20" s="25"/>
    </row>
    <row r="21" spans="1:21" ht="13.5">
      <c r="A21" s="14" t="s">
        <v>28</v>
      </c>
      <c r="B21" s="18" t="s">
        <v>3</v>
      </c>
      <c r="C21" s="16">
        <f aca="true" t="shared" si="14" ref="C21:H21">C3/(C19/100)</f>
        <v>5.563845661905777</v>
      </c>
      <c r="D21" s="16">
        <f t="shared" si="14"/>
        <v>2.2565687789799074</v>
      </c>
      <c r="E21" s="16">
        <f t="shared" si="14"/>
        <v>2.211521312644908</v>
      </c>
      <c r="F21" s="16">
        <f t="shared" si="14"/>
        <v>0.014150275930380643</v>
      </c>
      <c r="G21" s="16">
        <f t="shared" si="14"/>
        <v>6.039035591274398</v>
      </c>
      <c r="H21" s="16">
        <f t="shared" si="14"/>
        <v>0.32098765432098764</v>
      </c>
      <c r="I21" s="16">
        <f>50/(I19/100)</f>
        <v>0.42441218911807144</v>
      </c>
      <c r="J21" s="16">
        <f aca="true" t="shared" si="15" ref="J21:U21">J3/(J19/100)</f>
        <v>0.2669902912621359</v>
      </c>
      <c r="K21" s="16">
        <f t="shared" si="15"/>
        <v>0.007870297497245396</v>
      </c>
      <c r="L21" s="16">
        <f t="shared" si="15"/>
        <v>1.821091130752819</v>
      </c>
      <c r="M21" s="16">
        <f t="shared" si="15"/>
        <v>1.2439837097371342</v>
      </c>
      <c r="N21" s="16">
        <f t="shared" si="15"/>
        <v>2.7644405645278627</v>
      </c>
      <c r="O21" s="16">
        <f t="shared" si="15"/>
        <v>0.050511428210632654</v>
      </c>
      <c r="P21" s="16">
        <f t="shared" si="15"/>
        <v>0.005946521151329746</v>
      </c>
      <c r="Q21" s="16">
        <f t="shared" si="15"/>
        <v>0.06835578365121052</v>
      </c>
      <c r="R21" s="16">
        <f t="shared" si="15"/>
        <v>0.5027526527443164</v>
      </c>
      <c r="S21" s="61">
        <f t="shared" si="15"/>
        <v>2.9807696571794926</v>
      </c>
      <c r="T21" s="16">
        <f t="shared" si="15"/>
        <v>0</v>
      </c>
      <c r="U21" s="16">
        <f t="shared" si="15"/>
        <v>0.12849716722154078</v>
      </c>
    </row>
    <row r="22" spans="1:21" ht="13.5">
      <c r="A22" s="14" t="s">
        <v>29</v>
      </c>
      <c r="B22" s="15" t="s">
        <v>3</v>
      </c>
      <c r="C22" s="16" t="s">
        <v>3</v>
      </c>
      <c r="D22" s="16">
        <f aca="true" t="shared" si="16" ref="D22:M22">D4/(D19/100)</f>
        <v>1.6537867078825348</v>
      </c>
      <c r="E22" s="16">
        <f t="shared" si="16"/>
        <v>1.4446227929373996</v>
      </c>
      <c r="F22" s="16">
        <f t="shared" si="16"/>
        <v>0.2688552426772322</v>
      </c>
      <c r="G22" s="16">
        <f t="shared" si="16"/>
        <v>0.34443168771526983</v>
      </c>
      <c r="H22" s="16">
        <f t="shared" si="16"/>
        <v>0.23868312757201646</v>
      </c>
      <c r="I22" s="16">
        <f t="shared" si="16"/>
        <v>0.22069433834139715</v>
      </c>
      <c r="J22" s="16">
        <f t="shared" si="16"/>
        <v>0.1779935275080906</v>
      </c>
      <c r="K22" s="16">
        <f t="shared" si="16"/>
        <v>0.1495356524476625</v>
      </c>
      <c r="L22" s="16">
        <f t="shared" si="16"/>
        <v>0.2362084730265163</v>
      </c>
      <c r="M22" s="16">
        <f t="shared" si="16"/>
        <v>0.18511662347278784</v>
      </c>
      <c r="N22" s="16">
        <f aca="true" t="shared" si="17" ref="N22:U22">N4/(N19/100)</f>
        <v>0.5601629564964353</v>
      </c>
      <c r="O22" s="16">
        <f t="shared" si="17"/>
        <v>0.27149892663215053</v>
      </c>
      <c r="P22" s="16">
        <f t="shared" si="17"/>
        <v>0.17839563453989238</v>
      </c>
      <c r="Q22" s="16">
        <f t="shared" si="17"/>
        <v>0.3816531253859254</v>
      </c>
      <c r="R22" s="16">
        <f t="shared" si="17"/>
        <v>0.15847637966940406</v>
      </c>
      <c r="S22" s="16">
        <f t="shared" si="17"/>
        <v>0.10104303922642348</v>
      </c>
      <c r="T22" s="16">
        <f t="shared" si="17"/>
        <v>0.11774341449308398</v>
      </c>
      <c r="U22" s="16">
        <f t="shared" si="17"/>
        <v>0.17522340984755563</v>
      </c>
    </row>
    <row r="23" spans="1:21" ht="13.5">
      <c r="A23" s="14" t="s">
        <v>4</v>
      </c>
      <c r="B23" s="18" t="s">
        <v>3</v>
      </c>
      <c r="C23" s="16">
        <f aca="true" t="shared" si="18" ref="C23:M23">C5/(C19/100)</f>
        <v>1.7693455553186954</v>
      </c>
      <c r="D23" s="16">
        <f t="shared" si="18"/>
        <v>0.8500772797527048</v>
      </c>
      <c r="E23" s="16">
        <f t="shared" si="18"/>
        <v>0.6598894239343678</v>
      </c>
      <c r="F23" s="16">
        <f t="shared" si="18"/>
        <v>0.2688552426772322</v>
      </c>
      <c r="G23" s="16">
        <f t="shared" si="18"/>
        <v>0.24110218140068887</v>
      </c>
      <c r="H23" s="16">
        <f t="shared" si="18"/>
        <v>0.19753086419753085</v>
      </c>
      <c r="I23" s="16">
        <f t="shared" si="18"/>
        <v>0.22069433834139715</v>
      </c>
      <c r="J23" s="16">
        <f t="shared" si="18"/>
        <v>0.14563106796116507</v>
      </c>
      <c r="K23" s="16">
        <f t="shared" si="18"/>
        <v>0.1810168424366441</v>
      </c>
      <c r="L23" s="16">
        <f t="shared" si="18"/>
        <v>0.1752514477293508</v>
      </c>
      <c r="M23" s="16">
        <f t="shared" si="18"/>
        <v>0.2665679378008145</v>
      </c>
      <c r="N23" s="16">
        <f>N5/(N19/100)</f>
        <v>0.26916921286192347</v>
      </c>
      <c r="O23" s="16">
        <f>O5/(O19/100)</f>
        <v>0.309382497790125</v>
      </c>
      <c r="P23" s="16">
        <f>P5/(P19/100)</f>
        <v>0.29732605756648733</v>
      </c>
      <c r="Q23" s="16">
        <f>Q5/(Q19/100)</f>
        <v>0.2905120805176447</v>
      </c>
      <c r="R23" s="16">
        <v>0.306</v>
      </c>
      <c r="S23" s="61">
        <f>S5/(S19/100)</f>
        <v>0.2582211002453044</v>
      </c>
      <c r="T23" s="16">
        <f>T5/(T19/100)</f>
        <v>0.24137399971082216</v>
      </c>
      <c r="U23" s="16">
        <f>U5/(U19/100)</f>
        <v>0.3154021377256001</v>
      </c>
    </row>
    <row r="24" spans="1:21" ht="14.25" thickBot="1">
      <c r="A24" s="19" t="s">
        <v>32</v>
      </c>
      <c r="B24" s="26" t="s">
        <v>3</v>
      </c>
      <c r="C24" s="27">
        <v>0.192</v>
      </c>
      <c r="D24" s="27">
        <v>0.124</v>
      </c>
      <c r="E24" s="27">
        <f>E6/(E19/100)</f>
        <v>0.05350454788657036</v>
      </c>
      <c r="F24" s="27">
        <f>F6/(F19/100)</f>
        <v>0.014150275930380643</v>
      </c>
      <c r="G24" s="27">
        <v>0.08</v>
      </c>
      <c r="H24" s="27">
        <f>H6/(H19/100)</f>
        <v>0.04938271604938271</v>
      </c>
      <c r="I24" s="27">
        <f>I6/(I19/100)</f>
        <v>0.033952975129445714</v>
      </c>
      <c r="J24" s="27">
        <f>J6/(J19/100)</f>
        <v>0.03236245954692557</v>
      </c>
      <c r="K24" s="27">
        <f>(K6/N19)*100</f>
        <v>0.007274843590862796</v>
      </c>
      <c r="L24" s="27">
        <f aca="true" t="shared" si="19" ref="L24:Q24">(L6/L19)*100</f>
        <v>0.030478512648582746</v>
      </c>
      <c r="M24" s="27">
        <f t="shared" si="19"/>
        <v>0.022213994816734542</v>
      </c>
      <c r="N24" s="27">
        <f t="shared" si="19"/>
        <v>0.03637421795431398</v>
      </c>
      <c r="O24" s="27">
        <f t="shared" si="19"/>
        <v>0.025255714105316327</v>
      </c>
      <c r="P24" s="27">
        <f t="shared" si="19"/>
        <v>0.005946521151329745</v>
      </c>
      <c r="Q24" s="27">
        <f t="shared" si="19"/>
        <v>0.011392630608535086</v>
      </c>
      <c r="R24" s="27">
        <v>0.016</v>
      </c>
      <c r="S24" s="27">
        <f>(S6/S19)*100</f>
        <v>0.03368101307547449</v>
      </c>
      <c r="T24" s="27">
        <f>(T6/T19)*100</f>
        <v>0</v>
      </c>
      <c r="U24" s="27">
        <f>(U6/U19)*100</f>
        <v>0.01168156065650371</v>
      </c>
    </row>
    <row r="25" spans="1:21" ht="15.75" customHeight="1">
      <c r="A25" s="48" t="s">
        <v>48</v>
      </c>
      <c r="B25" s="49"/>
      <c r="C25" s="49"/>
      <c r="D25" s="49"/>
      <c r="E25" s="49"/>
      <c r="F25" s="49"/>
      <c r="G25" s="5"/>
      <c r="H25" s="5"/>
      <c r="I25" s="5"/>
      <c r="J25" s="5"/>
      <c r="K25" s="5"/>
      <c r="L25" s="5"/>
      <c r="M25" s="5"/>
      <c r="N25" s="5"/>
      <c r="O25" s="5"/>
      <c r="P25" s="5"/>
      <c r="Q25" s="20"/>
      <c r="R25" s="21"/>
      <c r="T25" s="5"/>
      <c r="U25" s="5"/>
    </row>
    <row r="26" spans="1:18" ht="4.5" customHeight="1">
      <c r="A26" s="14"/>
      <c r="B26" s="18"/>
      <c r="C26" s="15"/>
      <c r="D26" s="15"/>
      <c r="E26" s="16"/>
      <c r="F26" s="16"/>
      <c r="G26" s="16"/>
      <c r="H26" s="16"/>
      <c r="I26" s="16"/>
      <c r="J26" s="16"/>
      <c r="K26" s="17"/>
      <c r="L26" s="16"/>
      <c r="M26" s="16"/>
      <c r="N26" s="16"/>
      <c r="O26" s="16"/>
      <c r="P26" s="17"/>
      <c r="Q26" s="20"/>
      <c r="R26" s="21"/>
    </row>
    <row r="27" spans="1:16" ht="38.25" customHeight="1">
      <c r="A27" s="52" t="s">
        <v>16</v>
      </c>
      <c r="B27" s="52"/>
      <c r="C27" s="52"/>
      <c r="D27" s="52"/>
      <c r="E27" s="52"/>
      <c r="F27" s="52"/>
      <c r="G27" s="53"/>
      <c r="H27" s="53"/>
      <c r="I27" s="53"/>
      <c r="J27" s="53"/>
      <c r="K27" s="53"/>
      <c r="L27" s="53"/>
      <c r="M27" s="62"/>
      <c r="N27" s="62"/>
      <c r="O27" s="22"/>
      <c r="P27" s="22"/>
    </row>
    <row r="28" spans="1:16" ht="12.75">
      <c r="A28" s="54" t="s">
        <v>11</v>
      </c>
      <c r="B28" s="53"/>
      <c r="C28" s="53"/>
      <c r="D28" s="53"/>
      <c r="E28" s="53"/>
      <c r="F28" s="53"/>
      <c r="G28" s="53"/>
      <c r="H28" s="53"/>
      <c r="I28" s="53"/>
      <c r="J28" s="53"/>
      <c r="K28" s="53"/>
      <c r="L28" s="53"/>
      <c r="M28" s="62"/>
      <c r="N28" s="62"/>
      <c r="O28" s="12"/>
      <c r="P28" s="12"/>
    </row>
    <row r="29" spans="1:16" ht="12.75">
      <c r="A29" s="54" t="s">
        <v>20</v>
      </c>
      <c r="B29" s="53"/>
      <c r="C29" s="53"/>
      <c r="D29" s="53"/>
      <c r="E29" s="53"/>
      <c r="F29" s="53"/>
      <c r="G29" s="53"/>
      <c r="H29" s="53"/>
      <c r="I29" s="53"/>
      <c r="J29" s="53"/>
      <c r="K29" s="53"/>
      <c r="L29" s="53"/>
      <c r="M29" s="62"/>
      <c r="N29" s="62"/>
      <c r="O29" s="12"/>
      <c r="P29" s="12"/>
    </row>
    <row r="30" spans="1:16" ht="13.5">
      <c r="A30" s="35"/>
      <c r="B30" s="38"/>
      <c r="C30" s="38"/>
      <c r="D30" s="38"/>
      <c r="E30" s="38"/>
      <c r="F30" s="38"/>
      <c r="G30" s="38"/>
      <c r="H30" s="38"/>
      <c r="I30" s="38"/>
      <c r="J30" s="38"/>
      <c r="K30" s="38"/>
      <c r="L30" s="38"/>
      <c r="M30" s="12"/>
      <c r="N30" s="12"/>
      <c r="O30" s="12"/>
      <c r="P30" s="12"/>
    </row>
    <row r="31" spans="1:16" ht="13.5" customHeight="1">
      <c r="A31" s="34" t="s">
        <v>23</v>
      </c>
      <c r="B31" s="4"/>
      <c r="C31" s="4"/>
      <c r="D31" s="4"/>
      <c r="E31" s="4"/>
      <c r="F31" s="4"/>
      <c r="G31" s="4"/>
      <c r="H31" s="4"/>
      <c r="I31" s="4"/>
      <c r="J31" s="4"/>
      <c r="K31" s="4"/>
      <c r="L31" s="4"/>
      <c r="M31" s="4"/>
      <c r="N31" s="4"/>
      <c r="O31" s="4"/>
      <c r="P31" s="4"/>
    </row>
    <row r="32" spans="1:16" ht="36.75" customHeight="1">
      <c r="A32" s="55" t="s">
        <v>22</v>
      </c>
      <c r="B32" s="56"/>
      <c r="C32" s="56"/>
      <c r="D32" s="56"/>
      <c r="E32" s="56"/>
      <c r="F32" s="56"/>
      <c r="G32" s="53"/>
      <c r="H32" s="53"/>
      <c r="I32" s="53"/>
      <c r="J32" s="53"/>
      <c r="K32" s="53"/>
      <c r="L32" s="53"/>
      <c r="M32" s="62"/>
      <c r="N32" s="62"/>
      <c r="O32" s="11"/>
      <c r="P32" s="11"/>
    </row>
    <row r="33" spans="1:16" ht="13.5" customHeight="1">
      <c r="A33" s="11"/>
      <c r="B33" s="11"/>
      <c r="C33" s="11"/>
      <c r="D33" s="11"/>
      <c r="E33" s="11"/>
      <c r="F33" s="11"/>
      <c r="G33" s="11"/>
      <c r="H33" s="11"/>
      <c r="I33" s="11"/>
      <c r="J33" s="11"/>
      <c r="K33" s="11"/>
      <c r="L33" s="11"/>
      <c r="M33" s="11"/>
      <c r="N33" s="11"/>
      <c r="O33" s="11"/>
      <c r="P33" s="11"/>
    </row>
    <row r="34" spans="1:17" ht="13.5" customHeight="1">
      <c r="A34" s="9" t="s">
        <v>21</v>
      </c>
      <c r="B34" s="11"/>
      <c r="C34" s="11"/>
      <c r="D34" s="11"/>
      <c r="E34" s="11"/>
      <c r="F34" s="11"/>
      <c r="G34" s="11"/>
      <c r="H34" s="11"/>
      <c r="I34" s="11"/>
      <c r="J34" s="11"/>
      <c r="K34" s="11"/>
      <c r="L34" s="11"/>
      <c r="M34" s="11"/>
      <c r="N34" s="11"/>
      <c r="O34" s="11"/>
      <c r="P34" s="11"/>
      <c r="Q34" s="11"/>
    </row>
    <row r="35" spans="1:17" ht="12.75" customHeight="1">
      <c r="A35" s="50" t="s">
        <v>24</v>
      </c>
      <c r="B35" s="50"/>
      <c r="C35" s="50"/>
      <c r="D35" s="50"/>
      <c r="E35" s="50"/>
      <c r="F35" s="50"/>
      <c r="G35" s="4"/>
      <c r="H35" s="4"/>
      <c r="I35" s="4"/>
      <c r="J35" s="4"/>
      <c r="K35" s="4"/>
      <c r="L35" s="4"/>
      <c r="M35" s="4"/>
      <c r="N35" s="4"/>
      <c r="O35" s="4"/>
      <c r="P35" s="4"/>
      <c r="Q35" s="11"/>
    </row>
    <row r="36" spans="1:17" ht="12.75">
      <c r="A36" s="44" t="s">
        <v>18</v>
      </c>
      <c r="B36" s="44"/>
      <c r="C36" s="44"/>
      <c r="D36" s="44"/>
      <c r="E36" s="44"/>
      <c r="F36" s="44"/>
      <c r="G36" s="53"/>
      <c r="H36" s="53"/>
      <c r="I36" s="53"/>
      <c r="J36" s="53"/>
      <c r="K36" s="53"/>
      <c r="L36" s="53"/>
      <c r="M36" s="53"/>
      <c r="N36" s="53"/>
      <c r="O36" s="9"/>
      <c r="P36" s="9"/>
      <c r="Q36" s="11"/>
    </row>
    <row r="37" spans="1:16" ht="12.75">
      <c r="A37" s="44" t="s">
        <v>26</v>
      </c>
      <c r="B37" s="44"/>
      <c r="C37" s="44"/>
      <c r="D37" s="44"/>
      <c r="E37" s="44"/>
      <c r="F37" s="44"/>
      <c r="G37" s="62"/>
      <c r="H37" s="62"/>
      <c r="I37" s="62"/>
      <c r="J37" s="62"/>
      <c r="K37" s="62"/>
      <c r="L37" s="62"/>
      <c r="M37" s="62"/>
      <c r="N37" s="62"/>
      <c r="O37" s="10"/>
      <c r="P37" s="10"/>
    </row>
    <row r="38" spans="1:16" ht="12.75">
      <c r="A38" s="44" t="s">
        <v>19</v>
      </c>
      <c r="B38" s="44"/>
      <c r="C38" s="44"/>
      <c r="D38" s="44"/>
      <c r="E38" s="44"/>
      <c r="F38" s="44"/>
      <c r="G38" s="45"/>
      <c r="H38" s="45"/>
      <c r="I38" s="45"/>
      <c r="J38" s="45"/>
      <c r="K38" s="45"/>
      <c r="L38" s="45"/>
      <c r="M38" s="63"/>
      <c r="N38" s="63"/>
      <c r="O38" s="7"/>
      <c r="P38" s="7"/>
    </row>
    <row r="39" spans="1:16" ht="12.75">
      <c r="A39" s="44" t="s">
        <v>12</v>
      </c>
      <c r="B39" s="44"/>
      <c r="C39" s="44"/>
      <c r="D39" s="44"/>
      <c r="E39" s="44"/>
      <c r="F39" s="44"/>
      <c r="G39" s="45"/>
      <c r="H39" s="63"/>
      <c r="I39" s="63"/>
      <c r="J39" s="63"/>
      <c r="K39" s="63"/>
      <c r="L39" s="63"/>
      <c r="M39" s="63"/>
      <c r="N39" s="63"/>
      <c r="O39" s="8"/>
      <c r="P39" s="8"/>
    </row>
    <row r="40" spans="1:16" ht="12.75">
      <c r="A40" s="44" t="s">
        <v>17</v>
      </c>
      <c r="B40" s="44"/>
      <c r="C40" s="44"/>
      <c r="D40" s="44"/>
      <c r="E40" s="44"/>
      <c r="F40" s="44"/>
      <c r="G40" s="45"/>
      <c r="H40" s="45"/>
      <c r="I40" s="45"/>
      <c r="J40" s="45"/>
      <c r="K40" s="45"/>
      <c r="L40" s="45"/>
      <c r="M40" s="63"/>
      <c r="N40" s="63"/>
      <c r="O40" s="7"/>
      <c r="P40" s="7"/>
    </row>
    <row r="41" spans="1:16" ht="12.75">
      <c r="A41" s="44" t="s">
        <v>51</v>
      </c>
      <c r="B41" s="44"/>
      <c r="C41" s="44"/>
      <c r="D41" s="44"/>
      <c r="E41" s="44"/>
      <c r="F41" s="44"/>
      <c r="G41" s="45"/>
      <c r="H41" s="45"/>
      <c r="I41" s="45"/>
      <c r="J41" s="45"/>
      <c r="K41" s="45"/>
      <c r="L41" s="45"/>
      <c r="M41" s="63"/>
      <c r="N41" s="63"/>
      <c r="O41" s="7"/>
      <c r="P41" s="7"/>
    </row>
    <row r="42" spans="1:16" ht="12.75">
      <c r="A42" s="51" t="s">
        <v>25</v>
      </c>
      <c r="B42" s="63"/>
      <c r="C42" s="63"/>
      <c r="D42" s="63"/>
      <c r="E42" s="63"/>
      <c r="F42" s="63"/>
      <c r="G42" s="63"/>
      <c r="H42" s="63"/>
      <c r="I42" s="63"/>
      <c r="J42" s="63"/>
      <c r="K42" s="63"/>
      <c r="L42" s="63"/>
      <c r="M42" s="63"/>
      <c r="N42" s="63"/>
      <c r="O42" s="7"/>
      <c r="P42" s="7"/>
    </row>
    <row r="43" spans="1:16" ht="12.75">
      <c r="A43" s="44" t="s">
        <v>27</v>
      </c>
      <c r="B43" s="44"/>
      <c r="C43" s="44"/>
      <c r="D43" s="44"/>
      <c r="E43" s="44"/>
      <c r="F43" s="44"/>
      <c r="G43" s="45"/>
      <c r="H43" s="45"/>
      <c r="I43" s="45"/>
      <c r="J43" s="45"/>
      <c r="K43" s="45"/>
      <c r="L43" s="45"/>
      <c r="M43" s="63"/>
      <c r="N43" s="63"/>
      <c r="O43" s="7"/>
      <c r="P43" s="7"/>
    </row>
    <row r="44" spans="1:16" ht="12.75">
      <c r="A44" s="44" t="s">
        <v>52</v>
      </c>
      <c r="B44" s="44"/>
      <c r="C44" s="44"/>
      <c r="D44" s="44"/>
      <c r="E44" s="44"/>
      <c r="F44" s="44"/>
      <c r="G44" s="45"/>
      <c r="H44" s="45"/>
      <c r="I44" s="45"/>
      <c r="J44" s="45"/>
      <c r="K44" s="45"/>
      <c r="L44" s="45"/>
      <c r="M44" s="63"/>
      <c r="N44" s="63"/>
      <c r="O44" s="7"/>
      <c r="P44" s="7"/>
    </row>
    <row r="45" spans="1:16" ht="12.75">
      <c r="A45" s="6"/>
      <c r="B45" s="7"/>
      <c r="C45" s="7"/>
      <c r="D45" s="7"/>
      <c r="E45" s="7"/>
      <c r="F45" s="7"/>
      <c r="G45" s="7"/>
      <c r="H45" s="7"/>
      <c r="I45" s="7"/>
      <c r="J45" s="7"/>
      <c r="K45" s="7"/>
      <c r="L45" s="7"/>
      <c r="M45" s="7"/>
      <c r="N45" s="7"/>
      <c r="O45" s="7"/>
      <c r="P45" s="7"/>
    </row>
    <row r="46" spans="1:16" ht="12.75">
      <c r="A46" s="6"/>
      <c r="B46" s="7"/>
      <c r="C46" s="7"/>
      <c r="D46" s="7"/>
      <c r="E46" s="7"/>
      <c r="F46" s="7"/>
      <c r="G46" s="7"/>
      <c r="H46" s="7"/>
      <c r="I46" s="7"/>
      <c r="J46" s="7"/>
      <c r="K46" s="7"/>
      <c r="L46" s="7"/>
      <c r="M46" s="7"/>
      <c r="N46" s="7"/>
      <c r="O46" s="7"/>
      <c r="P46" s="7"/>
    </row>
    <row r="47" spans="1:16" ht="12.75">
      <c r="A47" s="6"/>
      <c r="B47" s="7"/>
      <c r="C47" s="7"/>
      <c r="D47" s="7"/>
      <c r="E47" s="7"/>
      <c r="F47" s="7"/>
      <c r="G47" s="7"/>
      <c r="H47" s="7"/>
      <c r="I47" s="7"/>
      <c r="J47" s="7"/>
      <c r="K47" s="7"/>
      <c r="L47" s="7"/>
      <c r="M47" s="7"/>
      <c r="N47" s="7"/>
      <c r="O47" s="7"/>
      <c r="P47" s="7"/>
    </row>
    <row r="48" spans="1:16" ht="12.75">
      <c r="A48" s="6"/>
      <c r="G48" s="7"/>
      <c r="H48" s="7"/>
      <c r="I48" s="7"/>
      <c r="J48" s="7"/>
      <c r="K48" s="7"/>
      <c r="L48" s="7"/>
      <c r="M48" s="7"/>
      <c r="N48" s="7"/>
      <c r="O48" s="7"/>
      <c r="P48" s="7"/>
    </row>
    <row r="49" ht="12.75">
      <c r="A49" s="6"/>
    </row>
    <row r="50" ht="12.75">
      <c r="A50" s="6"/>
    </row>
    <row r="51" ht="12.75">
      <c r="A51" s="6"/>
    </row>
    <row r="52" ht="12.75">
      <c r="A52" s="6"/>
    </row>
    <row r="53" ht="12.75">
      <c r="A53" s="6"/>
    </row>
    <row r="54" ht="12.75">
      <c r="A54" s="6"/>
    </row>
    <row r="55" ht="12.75">
      <c r="A55" s="6"/>
    </row>
    <row r="56" ht="12.75">
      <c r="A56" s="6"/>
    </row>
    <row r="57" ht="12.75">
      <c r="A57" s="6"/>
    </row>
    <row r="58" ht="12.75">
      <c r="A58" s="6"/>
    </row>
    <row r="59" ht="12.75">
      <c r="A59" s="6"/>
    </row>
    <row r="60" ht="12.75">
      <c r="A60" s="6"/>
    </row>
    <row r="61" ht="12.75">
      <c r="A61" s="6"/>
    </row>
    <row r="62" ht="12.75">
      <c r="A62" s="6"/>
    </row>
    <row r="63" ht="12.75">
      <c r="A63" s="6"/>
    </row>
    <row r="64" ht="12.75">
      <c r="A64" s="6"/>
    </row>
    <row r="65" ht="12.75">
      <c r="A65" s="6"/>
    </row>
    <row r="66" ht="12.75">
      <c r="A66" s="6"/>
    </row>
    <row r="67" ht="12.75">
      <c r="A67" s="6"/>
    </row>
    <row r="68" ht="12.75">
      <c r="A68" s="6"/>
    </row>
    <row r="69" ht="12.75">
      <c r="A69" s="6"/>
    </row>
    <row r="70" ht="12.75">
      <c r="A70" s="6"/>
    </row>
    <row r="71" ht="12.75">
      <c r="A71" s="6"/>
    </row>
    <row r="72" ht="12.75">
      <c r="A72" s="6"/>
    </row>
    <row r="73" ht="12.75">
      <c r="A73" s="6"/>
    </row>
    <row r="74" ht="12.75">
      <c r="A74" s="6"/>
    </row>
    <row r="75" ht="12.75">
      <c r="A75" s="6"/>
    </row>
    <row r="76" ht="12.75">
      <c r="A76" s="6"/>
    </row>
    <row r="77" ht="12.75">
      <c r="A77" s="6"/>
    </row>
    <row r="78" ht="12.75">
      <c r="A78" s="6"/>
    </row>
    <row r="79" ht="12.75">
      <c r="A79" s="6"/>
    </row>
    <row r="80" ht="12.75">
      <c r="A80" s="6"/>
    </row>
    <row r="81" ht="12.75">
      <c r="A81" s="6"/>
    </row>
    <row r="82" ht="12.75">
      <c r="A82" s="6"/>
    </row>
    <row r="83" ht="12.75">
      <c r="A83" s="6"/>
    </row>
    <row r="84" ht="12.75">
      <c r="A84" s="6"/>
    </row>
    <row r="85" ht="12.75">
      <c r="A85" s="6"/>
    </row>
    <row r="86" ht="12.75">
      <c r="A86" s="6"/>
    </row>
    <row r="87" ht="12.75">
      <c r="A87" s="6"/>
    </row>
    <row r="88" ht="12.75">
      <c r="A88" s="6"/>
    </row>
    <row r="89" ht="12.75">
      <c r="A89" s="6"/>
    </row>
    <row r="90" ht="12.75">
      <c r="A90" s="6"/>
    </row>
    <row r="91" ht="12.75">
      <c r="A91" s="6"/>
    </row>
    <row r="92" ht="12.75">
      <c r="A92" s="6"/>
    </row>
    <row r="93" ht="12.75">
      <c r="A93" s="6"/>
    </row>
    <row r="94" ht="12.75">
      <c r="A94" s="6"/>
    </row>
    <row r="95" ht="12.75">
      <c r="A95" s="6"/>
    </row>
    <row r="96" ht="12.75">
      <c r="A96" s="6"/>
    </row>
    <row r="97" ht="12.75">
      <c r="A97" s="6"/>
    </row>
    <row r="98" ht="12.75">
      <c r="A98" s="6"/>
    </row>
    <row r="99" ht="12.75">
      <c r="A99" s="6"/>
    </row>
    <row r="100" ht="12.75">
      <c r="A100" s="6"/>
    </row>
    <row r="101" ht="12.75">
      <c r="A101" s="6"/>
    </row>
    <row r="102" ht="12.75">
      <c r="A102" s="6"/>
    </row>
    <row r="103" ht="12.75">
      <c r="A103" s="6"/>
    </row>
    <row r="104" ht="12.75">
      <c r="A104" s="6"/>
    </row>
    <row r="105" ht="12.75">
      <c r="A105" s="6"/>
    </row>
    <row r="106" ht="12.75">
      <c r="A106" s="6"/>
    </row>
    <row r="107" ht="12.75">
      <c r="A107" s="6"/>
    </row>
    <row r="108" ht="12.75">
      <c r="A108" s="6"/>
    </row>
    <row r="109" ht="12.75">
      <c r="A109" s="6"/>
    </row>
    <row r="110" ht="12.75">
      <c r="A110" s="6"/>
    </row>
    <row r="111" ht="12.75">
      <c r="A111" s="6"/>
    </row>
    <row r="112" ht="12.75">
      <c r="A112" s="6"/>
    </row>
    <row r="113" ht="12.75">
      <c r="A113" s="6"/>
    </row>
    <row r="114" ht="12.75">
      <c r="A114" s="6"/>
    </row>
    <row r="115" ht="12.75">
      <c r="A115" s="6"/>
    </row>
    <row r="116" ht="12.75">
      <c r="A116" s="6"/>
    </row>
    <row r="117" ht="12.75">
      <c r="A117" s="6"/>
    </row>
    <row r="118" ht="12.75">
      <c r="A118" s="6"/>
    </row>
    <row r="119" ht="12.75">
      <c r="A119" s="6"/>
    </row>
    <row r="120" ht="12.75">
      <c r="A120" s="6"/>
    </row>
    <row r="121" ht="12.75">
      <c r="A121" s="6"/>
    </row>
    <row r="122" ht="12.75">
      <c r="A122" s="6"/>
    </row>
    <row r="123" ht="12.75">
      <c r="A123" s="6"/>
    </row>
    <row r="124" ht="12.75">
      <c r="A124" s="6"/>
    </row>
    <row r="125" ht="12.75">
      <c r="A125" s="6"/>
    </row>
    <row r="126" ht="12.75">
      <c r="A126" s="6"/>
    </row>
    <row r="127" ht="12.75">
      <c r="A127" s="6"/>
    </row>
    <row r="128" ht="12.75">
      <c r="A128" s="6"/>
    </row>
    <row r="129" ht="12.75">
      <c r="A129" s="6"/>
    </row>
    <row r="130" ht="12.75">
      <c r="A130" s="6"/>
    </row>
    <row r="131" ht="12.75">
      <c r="A131" s="6"/>
    </row>
    <row r="132" ht="12.75">
      <c r="A132" s="6"/>
    </row>
    <row r="133" ht="12.75">
      <c r="A133" s="6"/>
    </row>
    <row r="134" ht="12.75">
      <c r="A134" s="6"/>
    </row>
    <row r="135" ht="12.75">
      <c r="A135" s="6"/>
    </row>
    <row r="136" ht="12.75">
      <c r="A136" s="6"/>
    </row>
    <row r="137" ht="12.75">
      <c r="A137" s="6"/>
    </row>
    <row r="138" ht="12.75">
      <c r="A138" s="6"/>
    </row>
    <row r="139" ht="12.75">
      <c r="A139" s="6"/>
    </row>
    <row r="140" ht="12.75">
      <c r="A140" s="6"/>
    </row>
    <row r="141" ht="12.75">
      <c r="A141" s="6"/>
    </row>
    <row r="142" ht="12.75">
      <c r="A142" s="6"/>
    </row>
    <row r="143" ht="12.75">
      <c r="A143" s="6"/>
    </row>
    <row r="144" ht="12.75">
      <c r="A144" s="6"/>
    </row>
    <row r="145" ht="12.75">
      <c r="A145" s="6"/>
    </row>
    <row r="146" ht="12.75">
      <c r="A146" s="6"/>
    </row>
    <row r="147" ht="12.75">
      <c r="A147" s="6"/>
    </row>
    <row r="148" ht="12.75">
      <c r="A148" s="6"/>
    </row>
    <row r="149" ht="12.75">
      <c r="A149" s="6"/>
    </row>
    <row r="150" ht="12.75">
      <c r="A150" s="6"/>
    </row>
    <row r="151" ht="12.75">
      <c r="A151" s="6"/>
    </row>
    <row r="152" ht="12.75">
      <c r="A152" s="6"/>
    </row>
    <row r="153" ht="12.75">
      <c r="A153" s="6"/>
    </row>
    <row r="154" ht="12.75">
      <c r="A154" s="6"/>
    </row>
    <row r="155" ht="12.75">
      <c r="A155" s="6"/>
    </row>
    <row r="156" ht="12.75">
      <c r="A156" s="6"/>
    </row>
    <row r="157" ht="12.75">
      <c r="A157" s="6"/>
    </row>
    <row r="158" ht="12.75">
      <c r="A158" s="6"/>
    </row>
    <row r="159" ht="12.75">
      <c r="A159" s="6"/>
    </row>
    <row r="160" ht="12.75">
      <c r="A160" s="6"/>
    </row>
    <row r="161" ht="12.75">
      <c r="A161" s="6"/>
    </row>
    <row r="162" ht="12.75">
      <c r="A162" s="6"/>
    </row>
    <row r="163" ht="12.75">
      <c r="A163" s="6"/>
    </row>
    <row r="164" ht="12.75">
      <c r="A164" s="6"/>
    </row>
    <row r="165" ht="12.75">
      <c r="A165" s="6"/>
    </row>
    <row r="166" ht="12.75">
      <c r="A166" s="6"/>
    </row>
    <row r="167" ht="12.75">
      <c r="A167" s="6"/>
    </row>
    <row r="168" ht="12.75">
      <c r="A168" s="6"/>
    </row>
    <row r="169" ht="12.75">
      <c r="A169" s="6"/>
    </row>
    <row r="170" ht="12.75">
      <c r="A170" s="6"/>
    </row>
    <row r="171" ht="12.75">
      <c r="A171" s="6"/>
    </row>
    <row r="172" ht="12.75">
      <c r="A172" s="6"/>
    </row>
    <row r="173" ht="12.75">
      <c r="A173" s="6"/>
    </row>
    <row r="174" ht="12.75">
      <c r="A174" s="6"/>
    </row>
    <row r="175" ht="12.75">
      <c r="A175" s="6"/>
    </row>
    <row r="176" ht="12.75">
      <c r="A176" s="6"/>
    </row>
    <row r="177" ht="12.75">
      <c r="A177" s="6"/>
    </row>
    <row r="178" ht="12.75">
      <c r="A178" s="6"/>
    </row>
    <row r="179" ht="12.75">
      <c r="A179" s="6"/>
    </row>
    <row r="180" ht="12.75">
      <c r="A180" s="6"/>
    </row>
    <row r="181" ht="12.75">
      <c r="A181" s="6"/>
    </row>
    <row r="182" ht="12.75">
      <c r="A182" s="6"/>
    </row>
    <row r="183" ht="12.75">
      <c r="A183" s="6"/>
    </row>
    <row r="184" ht="12.75">
      <c r="A184" s="6"/>
    </row>
    <row r="185" ht="12.75">
      <c r="A185" s="6"/>
    </row>
    <row r="186" ht="12.75">
      <c r="A186" s="6"/>
    </row>
    <row r="187" ht="12.75">
      <c r="A187" s="6"/>
    </row>
    <row r="188" ht="12.75">
      <c r="A188" s="6"/>
    </row>
    <row r="189" ht="12.75">
      <c r="A189" s="6"/>
    </row>
    <row r="190" ht="12.75">
      <c r="A190" s="6"/>
    </row>
    <row r="191" ht="12.75">
      <c r="A191" s="6"/>
    </row>
    <row r="192" ht="12.75">
      <c r="A192" s="6"/>
    </row>
    <row r="193" ht="12.75">
      <c r="A193" s="6"/>
    </row>
    <row r="194" ht="12.75">
      <c r="A194" s="6"/>
    </row>
    <row r="195" ht="12.75">
      <c r="A195" s="6"/>
    </row>
    <row r="196" ht="12.75">
      <c r="A196" s="6"/>
    </row>
    <row r="197" ht="12.75">
      <c r="A197" s="6"/>
    </row>
    <row r="198" ht="12.75">
      <c r="A198" s="6"/>
    </row>
    <row r="199" ht="12.75">
      <c r="A199" s="6"/>
    </row>
    <row r="200" ht="12.75">
      <c r="A200" s="6"/>
    </row>
    <row r="201" ht="12.75">
      <c r="A201" s="6"/>
    </row>
    <row r="202" ht="12.75">
      <c r="A202" s="6"/>
    </row>
    <row r="203" ht="12.75">
      <c r="A203" s="6"/>
    </row>
    <row r="204" ht="12.75">
      <c r="A204" s="6"/>
    </row>
    <row r="205" ht="12.75">
      <c r="A205" s="6"/>
    </row>
    <row r="206" ht="12.75">
      <c r="A206" s="6"/>
    </row>
    <row r="207" ht="12.75">
      <c r="A207" s="6"/>
    </row>
    <row r="208" ht="12.75">
      <c r="A208" s="6"/>
    </row>
    <row r="209" ht="12.75">
      <c r="A209" s="6"/>
    </row>
    <row r="210" ht="12.75">
      <c r="A210" s="6"/>
    </row>
    <row r="211" ht="12.75">
      <c r="A211" s="6"/>
    </row>
    <row r="212" ht="12.75">
      <c r="A212" s="6"/>
    </row>
    <row r="213" ht="12.75">
      <c r="A213" s="6"/>
    </row>
    <row r="214" ht="12.75">
      <c r="A214" s="6"/>
    </row>
    <row r="215" ht="12.75">
      <c r="A215" s="6"/>
    </row>
    <row r="216" ht="12.75">
      <c r="A216" s="6"/>
    </row>
    <row r="217" ht="12.75">
      <c r="A217" s="6"/>
    </row>
    <row r="218" ht="12.75">
      <c r="A218" s="6"/>
    </row>
    <row r="219" ht="12.75">
      <c r="A219" s="6"/>
    </row>
    <row r="220" ht="12.75">
      <c r="A220" s="6"/>
    </row>
    <row r="221" ht="12.75">
      <c r="A221" s="6"/>
    </row>
    <row r="222" ht="12.75">
      <c r="A222" s="6"/>
    </row>
    <row r="223" ht="12.75">
      <c r="A223" s="6"/>
    </row>
    <row r="224" ht="12.75">
      <c r="A224" s="6"/>
    </row>
    <row r="225" ht="12.75">
      <c r="A225" s="6"/>
    </row>
    <row r="226" ht="12.75">
      <c r="A226" s="6"/>
    </row>
    <row r="227" ht="12.75">
      <c r="A227" s="6"/>
    </row>
    <row r="228" ht="12.75">
      <c r="A228" s="6"/>
    </row>
    <row r="229" ht="12.75">
      <c r="A229" s="6"/>
    </row>
    <row r="230" ht="12.75">
      <c r="A230" s="6"/>
    </row>
    <row r="231" ht="12.75">
      <c r="A231" s="6"/>
    </row>
    <row r="232" ht="12.75">
      <c r="A232" s="6"/>
    </row>
    <row r="233" ht="12.75">
      <c r="A233" s="6"/>
    </row>
    <row r="234" ht="12.75">
      <c r="A234" s="6"/>
    </row>
    <row r="235" ht="12.75">
      <c r="A235" s="6"/>
    </row>
    <row r="236" ht="12.75">
      <c r="A236" s="6"/>
    </row>
    <row r="237" ht="12.75">
      <c r="A237" s="6"/>
    </row>
    <row r="238" ht="12.75">
      <c r="A238" s="6"/>
    </row>
    <row r="239" ht="12.75">
      <c r="A239" s="6"/>
    </row>
    <row r="240" ht="12.75">
      <c r="A240" s="6"/>
    </row>
    <row r="241" ht="12.75">
      <c r="A241" s="6"/>
    </row>
    <row r="242" ht="12.75">
      <c r="A242" s="6"/>
    </row>
    <row r="243" ht="12.75">
      <c r="A243" s="6"/>
    </row>
    <row r="244" ht="12.75">
      <c r="A244" s="6"/>
    </row>
    <row r="245" ht="12.75">
      <c r="A245" s="6"/>
    </row>
    <row r="246" ht="12.75">
      <c r="A246" s="6"/>
    </row>
    <row r="247" ht="12.75">
      <c r="A247" s="6"/>
    </row>
    <row r="248" ht="12.75">
      <c r="A248" s="6"/>
    </row>
    <row r="249" ht="12.75">
      <c r="A249" s="6"/>
    </row>
    <row r="250" ht="12.75">
      <c r="A250" s="6"/>
    </row>
    <row r="251" ht="12.75">
      <c r="A251" s="6"/>
    </row>
    <row r="252" ht="12.75">
      <c r="A252" s="6"/>
    </row>
    <row r="253" ht="12.75">
      <c r="A253" s="6"/>
    </row>
    <row r="254" ht="12.75">
      <c r="A254" s="6"/>
    </row>
    <row r="255" ht="12.75">
      <c r="A255" s="6"/>
    </row>
    <row r="256" ht="12.75">
      <c r="A256" s="6"/>
    </row>
    <row r="257" ht="12.75">
      <c r="A257" s="6"/>
    </row>
    <row r="258" ht="12.75">
      <c r="A258" s="6"/>
    </row>
    <row r="259" ht="12.75">
      <c r="A259" s="6"/>
    </row>
    <row r="260" ht="12.75">
      <c r="A260" s="6"/>
    </row>
    <row r="261" ht="12.75">
      <c r="A261" s="6"/>
    </row>
    <row r="262" ht="12.75">
      <c r="A262" s="6"/>
    </row>
    <row r="263" ht="12.75">
      <c r="A263" s="6"/>
    </row>
    <row r="264" ht="12.75">
      <c r="A264" s="6"/>
    </row>
    <row r="265" ht="12.75">
      <c r="A265" s="6"/>
    </row>
    <row r="266" ht="12.75">
      <c r="A266" s="6"/>
    </row>
    <row r="267" ht="12.75">
      <c r="A267" s="6"/>
    </row>
    <row r="268" ht="12.75">
      <c r="A268" s="6"/>
    </row>
    <row r="269" ht="12.75">
      <c r="A269" s="6"/>
    </row>
    <row r="270" ht="12.75">
      <c r="A270" s="6"/>
    </row>
    <row r="271" ht="12.75">
      <c r="A271" s="6"/>
    </row>
    <row r="272" ht="12.75">
      <c r="A272" s="6"/>
    </row>
    <row r="273" ht="12.75">
      <c r="A273" s="6"/>
    </row>
    <row r="274" ht="12.75">
      <c r="A274" s="6"/>
    </row>
    <row r="275" ht="12.75">
      <c r="A275" s="6"/>
    </row>
    <row r="276" ht="12.75">
      <c r="A276" s="6"/>
    </row>
    <row r="277" ht="12.75">
      <c r="A277" s="6"/>
    </row>
    <row r="278" ht="12.75">
      <c r="A278" s="6"/>
    </row>
    <row r="279" ht="12.75">
      <c r="A279" s="6"/>
    </row>
    <row r="280" ht="12.75">
      <c r="A280" s="6"/>
    </row>
    <row r="281" ht="12.75">
      <c r="A281" s="6"/>
    </row>
    <row r="282" ht="12.75">
      <c r="A282" s="6"/>
    </row>
    <row r="283" ht="12.75">
      <c r="A283" s="6"/>
    </row>
    <row r="284" ht="12.75">
      <c r="A284" s="6"/>
    </row>
    <row r="285" ht="12.75">
      <c r="A285" s="6"/>
    </row>
    <row r="286" ht="12.75">
      <c r="A286" s="6"/>
    </row>
    <row r="287" ht="12.75">
      <c r="A287" s="6"/>
    </row>
    <row r="288" ht="12.75">
      <c r="A288" s="6"/>
    </row>
    <row r="289" ht="12.75">
      <c r="A289" s="6"/>
    </row>
    <row r="290" ht="12.75">
      <c r="A290" s="6"/>
    </row>
    <row r="291" ht="12.75">
      <c r="A291" s="6"/>
    </row>
    <row r="292" ht="12.75">
      <c r="A292" s="6"/>
    </row>
    <row r="293" ht="12.75">
      <c r="A293" s="6"/>
    </row>
    <row r="294" ht="12.75">
      <c r="A294" s="6"/>
    </row>
    <row r="295" ht="12.75">
      <c r="A295" s="6"/>
    </row>
    <row r="296" ht="12.75">
      <c r="A296" s="6"/>
    </row>
    <row r="297" ht="12.75">
      <c r="A297" s="6"/>
    </row>
    <row r="298" ht="12.75">
      <c r="A298" s="6"/>
    </row>
    <row r="299" ht="12.75">
      <c r="A299" s="6"/>
    </row>
    <row r="300" ht="12.75">
      <c r="A300" s="6"/>
    </row>
    <row r="301" ht="12.75">
      <c r="A301" s="6"/>
    </row>
    <row r="302" ht="12.75">
      <c r="A302" s="6"/>
    </row>
    <row r="303" ht="12.75">
      <c r="A303" s="6"/>
    </row>
    <row r="304" ht="12.75">
      <c r="A304" s="6"/>
    </row>
    <row r="305" ht="12.75">
      <c r="A305" s="6"/>
    </row>
    <row r="306" ht="12.75">
      <c r="A306" s="6"/>
    </row>
    <row r="307" ht="12.75">
      <c r="A307" s="6"/>
    </row>
    <row r="308" ht="12.75">
      <c r="A308" s="6"/>
    </row>
    <row r="309" ht="12.75">
      <c r="A309" s="6"/>
    </row>
    <row r="310" ht="12.75">
      <c r="A310" s="6"/>
    </row>
    <row r="311" ht="12.75">
      <c r="A311" s="6"/>
    </row>
    <row r="312" ht="12.75">
      <c r="A312" s="6"/>
    </row>
    <row r="313" ht="12.75">
      <c r="A313" s="6"/>
    </row>
    <row r="314" ht="12.75">
      <c r="A314" s="6"/>
    </row>
    <row r="315" ht="12.75">
      <c r="A315" s="6"/>
    </row>
    <row r="316" ht="12.75">
      <c r="A316" s="6"/>
    </row>
    <row r="317" ht="12.75">
      <c r="A317" s="6"/>
    </row>
    <row r="318" ht="12.75">
      <c r="A318" s="6"/>
    </row>
    <row r="319" ht="12.75">
      <c r="A319" s="6"/>
    </row>
    <row r="320" ht="12.75">
      <c r="A320" s="6"/>
    </row>
    <row r="321" ht="12.75">
      <c r="A321" s="6"/>
    </row>
    <row r="322" ht="12.75">
      <c r="A322" s="6"/>
    </row>
    <row r="323" ht="12.75">
      <c r="A323" s="6"/>
    </row>
    <row r="324" ht="12.75">
      <c r="A324" s="6"/>
    </row>
    <row r="325" ht="12.75">
      <c r="A325" s="6"/>
    </row>
    <row r="326" ht="12.75">
      <c r="A326" s="6"/>
    </row>
    <row r="327" ht="12.75">
      <c r="A327" s="6"/>
    </row>
    <row r="328" ht="12.75">
      <c r="A328" s="6"/>
    </row>
    <row r="329" ht="12.75">
      <c r="A329" s="6"/>
    </row>
    <row r="330" ht="12.75">
      <c r="A330" s="6"/>
    </row>
    <row r="331" ht="12.75">
      <c r="A331" s="6"/>
    </row>
    <row r="332" ht="12.75">
      <c r="A332" s="6"/>
    </row>
    <row r="333" ht="12.75">
      <c r="A333" s="6"/>
    </row>
    <row r="334" ht="12.75">
      <c r="A334" s="6"/>
    </row>
    <row r="335" ht="12.75">
      <c r="A335" s="6"/>
    </row>
    <row r="336" ht="12.75">
      <c r="A336" s="6"/>
    </row>
    <row r="337" ht="12.75">
      <c r="A337" s="6"/>
    </row>
    <row r="338" ht="12.75">
      <c r="A338" s="6"/>
    </row>
    <row r="339" ht="12.75">
      <c r="A339" s="6"/>
    </row>
    <row r="340" ht="12.75">
      <c r="A340" s="6"/>
    </row>
    <row r="341" ht="12.75">
      <c r="A341" s="6"/>
    </row>
    <row r="342" ht="12.75">
      <c r="A342" s="6"/>
    </row>
    <row r="343" ht="12.75">
      <c r="A343" s="6"/>
    </row>
    <row r="344" ht="12.75">
      <c r="A344" s="6"/>
    </row>
    <row r="345" ht="12.75">
      <c r="A345" s="6"/>
    </row>
    <row r="346" ht="12.75">
      <c r="A346" s="6"/>
    </row>
    <row r="347" ht="12.75">
      <c r="A347" s="6"/>
    </row>
    <row r="348" ht="12.75">
      <c r="A348" s="6"/>
    </row>
    <row r="349" ht="12.75">
      <c r="A349" s="6"/>
    </row>
    <row r="350" ht="12.75">
      <c r="A350" s="6"/>
    </row>
    <row r="351" ht="12.75">
      <c r="A351" s="6"/>
    </row>
    <row r="352" ht="12.75">
      <c r="A352" s="6"/>
    </row>
    <row r="353" ht="12.75">
      <c r="A353" s="6"/>
    </row>
    <row r="354" ht="12.75">
      <c r="A354" s="6"/>
    </row>
    <row r="355" ht="12.75">
      <c r="A355" s="6"/>
    </row>
    <row r="356" ht="12.75">
      <c r="A356" s="6"/>
    </row>
    <row r="357" ht="12.75">
      <c r="A357" s="6"/>
    </row>
    <row r="358" ht="12.75">
      <c r="A358" s="6"/>
    </row>
    <row r="359" ht="12.75">
      <c r="A359" s="6"/>
    </row>
    <row r="360" ht="12.75">
      <c r="A360" s="6"/>
    </row>
    <row r="361" ht="12.75">
      <c r="A361" s="6"/>
    </row>
    <row r="362" ht="12.75">
      <c r="A362" s="6"/>
    </row>
    <row r="363" ht="12.75">
      <c r="A363" s="6"/>
    </row>
    <row r="364" ht="12.75">
      <c r="A364" s="6"/>
    </row>
    <row r="365" ht="12.75">
      <c r="A365" s="6"/>
    </row>
    <row r="366" ht="12.75">
      <c r="A366" s="6"/>
    </row>
    <row r="367" ht="12.75">
      <c r="A367" s="6"/>
    </row>
    <row r="368" ht="12.75">
      <c r="A368" s="6"/>
    </row>
    <row r="369" ht="12.75">
      <c r="A369" s="6"/>
    </row>
    <row r="370" ht="12.75">
      <c r="A370" s="6"/>
    </row>
    <row r="371" ht="12.75">
      <c r="A371" s="6"/>
    </row>
    <row r="372" ht="12.75">
      <c r="A372" s="6"/>
    </row>
    <row r="373" ht="12.75">
      <c r="A373" s="6"/>
    </row>
    <row r="374" ht="12.75">
      <c r="A374" s="6"/>
    </row>
    <row r="375" ht="12.75">
      <c r="A375" s="6"/>
    </row>
    <row r="376" ht="12.75">
      <c r="A376" s="6"/>
    </row>
    <row r="377" ht="12.75">
      <c r="A377" s="6"/>
    </row>
    <row r="378" ht="12.75">
      <c r="A378" s="6"/>
    </row>
    <row r="379" ht="12.75">
      <c r="A379" s="6"/>
    </row>
    <row r="380" ht="12.75">
      <c r="A380" s="6"/>
    </row>
    <row r="381" ht="12.75">
      <c r="A381" s="6"/>
    </row>
    <row r="382" ht="12.75">
      <c r="A382" s="6"/>
    </row>
    <row r="383" ht="12.75">
      <c r="A383" s="6"/>
    </row>
    <row r="384" ht="12.75">
      <c r="A384" s="6"/>
    </row>
    <row r="385" ht="12.75">
      <c r="A385" s="6"/>
    </row>
    <row r="386" ht="12.75">
      <c r="A386" s="6"/>
    </row>
    <row r="387" ht="12.75">
      <c r="A387" s="6"/>
    </row>
    <row r="388" ht="12.75">
      <c r="A388" s="6"/>
    </row>
    <row r="389" ht="12.75">
      <c r="A389" s="6"/>
    </row>
    <row r="390" ht="12.75">
      <c r="A390" s="6"/>
    </row>
    <row r="391" ht="12.75">
      <c r="A391" s="6"/>
    </row>
    <row r="392" ht="12.75">
      <c r="A392" s="6"/>
    </row>
    <row r="393" ht="12.75">
      <c r="A393" s="6"/>
    </row>
    <row r="394" ht="12.75">
      <c r="A394" s="6"/>
    </row>
    <row r="395" ht="12.75">
      <c r="A395" s="6"/>
    </row>
    <row r="396" ht="12.75">
      <c r="A396" s="6"/>
    </row>
    <row r="397" ht="12.75">
      <c r="A397" s="6"/>
    </row>
    <row r="398" ht="12.75">
      <c r="A398" s="6"/>
    </row>
    <row r="399" ht="12.75">
      <c r="A399" s="6"/>
    </row>
    <row r="400" ht="12.75">
      <c r="A400" s="6"/>
    </row>
    <row r="401" ht="12.75">
      <c r="A401" s="6"/>
    </row>
    <row r="402" ht="12.75">
      <c r="A402" s="6"/>
    </row>
    <row r="403" ht="12.75">
      <c r="A403" s="6"/>
    </row>
    <row r="404" ht="12.75">
      <c r="A404" s="6"/>
    </row>
    <row r="405" ht="12.75">
      <c r="A405" s="6"/>
    </row>
    <row r="406" ht="12.75">
      <c r="A406" s="6"/>
    </row>
    <row r="407" ht="12.75">
      <c r="A407" s="6"/>
    </row>
    <row r="408" ht="12.75">
      <c r="A408" s="6"/>
    </row>
    <row r="409" ht="12.75">
      <c r="A409" s="6"/>
    </row>
    <row r="410" ht="12.75">
      <c r="A410" s="6"/>
    </row>
    <row r="411" ht="12.75">
      <c r="A411" s="6"/>
    </row>
    <row r="412" ht="12.75">
      <c r="A412" s="6"/>
    </row>
    <row r="413" ht="12.75">
      <c r="A413" s="6"/>
    </row>
    <row r="414" ht="12.75">
      <c r="A414" s="6"/>
    </row>
    <row r="415" ht="12.75">
      <c r="A415" s="6"/>
    </row>
    <row r="416" ht="12.75">
      <c r="A416" s="6"/>
    </row>
    <row r="417" ht="12.75">
      <c r="A417" s="6"/>
    </row>
    <row r="418" ht="12.75">
      <c r="A418" s="6"/>
    </row>
    <row r="419" ht="12.75">
      <c r="A419" s="6"/>
    </row>
    <row r="420" ht="12.75">
      <c r="A420" s="6"/>
    </row>
    <row r="421" ht="12.75">
      <c r="A421" s="6"/>
    </row>
    <row r="422" ht="12.75">
      <c r="A422" s="6"/>
    </row>
    <row r="423" ht="12.75">
      <c r="A423" s="6"/>
    </row>
    <row r="424" ht="12.75">
      <c r="A424" s="6"/>
    </row>
    <row r="425" ht="12.75">
      <c r="A425" s="6"/>
    </row>
    <row r="426" ht="12.75">
      <c r="A426" s="6"/>
    </row>
    <row r="427" ht="12.75">
      <c r="A427" s="6"/>
    </row>
    <row r="428" ht="12.75">
      <c r="A428" s="6"/>
    </row>
    <row r="429" ht="12.75">
      <c r="A429" s="6"/>
    </row>
    <row r="430" ht="12.75">
      <c r="A430" s="6"/>
    </row>
    <row r="431" ht="12.75">
      <c r="A431" s="6"/>
    </row>
    <row r="432" ht="12.75">
      <c r="A432" s="6"/>
    </row>
    <row r="433" ht="12.75">
      <c r="A433" s="6"/>
    </row>
    <row r="434" ht="12.75">
      <c r="A434" s="6"/>
    </row>
    <row r="435" ht="12.75">
      <c r="A435" s="6"/>
    </row>
    <row r="436" ht="12.75">
      <c r="A436" s="6"/>
    </row>
    <row r="437" ht="12.75">
      <c r="A437" s="6"/>
    </row>
    <row r="438" ht="12.75">
      <c r="A438" s="6"/>
    </row>
    <row r="439" ht="12.75">
      <c r="A439" s="6"/>
    </row>
    <row r="440" ht="12.75">
      <c r="A440" s="6"/>
    </row>
    <row r="441" ht="12.75">
      <c r="A441" s="6"/>
    </row>
    <row r="442" ht="12.75">
      <c r="A442" s="6"/>
    </row>
    <row r="443" ht="12.75">
      <c r="A443" s="6"/>
    </row>
    <row r="444" ht="12.75">
      <c r="A444" s="6"/>
    </row>
    <row r="445" ht="12.75">
      <c r="A445" s="6"/>
    </row>
    <row r="446" ht="12.75">
      <c r="A446" s="6"/>
    </row>
    <row r="447" ht="12.75">
      <c r="A447" s="6"/>
    </row>
    <row r="448" ht="12.75">
      <c r="A448" s="6"/>
    </row>
    <row r="449" ht="12.75">
      <c r="A449" s="6"/>
    </row>
    <row r="450" ht="12.75">
      <c r="A450" s="6"/>
    </row>
    <row r="451" ht="12.75">
      <c r="A451" s="6"/>
    </row>
    <row r="452" ht="12.75">
      <c r="A452" s="6"/>
    </row>
    <row r="453" ht="12.75">
      <c r="A453" s="6"/>
    </row>
    <row r="454" ht="12.75">
      <c r="A454" s="6"/>
    </row>
    <row r="455" ht="12.75">
      <c r="A455" s="6"/>
    </row>
    <row r="456" ht="12.75">
      <c r="A456" s="6"/>
    </row>
    <row r="457" ht="12.75">
      <c r="A457" s="6"/>
    </row>
    <row r="458" ht="12.75">
      <c r="A458" s="6"/>
    </row>
    <row r="459" ht="12.75">
      <c r="A459" s="6"/>
    </row>
    <row r="460" ht="12.75">
      <c r="A460" s="6"/>
    </row>
    <row r="461" ht="12.75">
      <c r="A461" s="6"/>
    </row>
    <row r="462" ht="12.75">
      <c r="A462" s="6"/>
    </row>
    <row r="463" ht="12.75">
      <c r="A463" s="6"/>
    </row>
    <row r="464" ht="12.75">
      <c r="A464" s="6"/>
    </row>
    <row r="465" ht="12.75">
      <c r="A465" s="6"/>
    </row>
    <row r="466" ht="12.75">
      <c r="A466" s="6"/>
    </row>
    <row r="467" ht="12.75">
      <c r="A467" s="6"/>
    </row>
    <row r="468" ht="12.75">
      <c r="A468" s="6"/>
    </row>
    <row r="469" ht="12.75">
      <c r="A469" s="6"/>
    </row>
    <row r="470" ht="12.75">
      <c r="A470" s="6"/>
    </row>
    <row r="471" ht="12.75">
      <c r="A471" s="6"/>
    </row>
    <row r="472" ht="12.75">
      <c r="A472" s="6"/>
    </row>
    <row r="473" ht="12.75">
      <c r="A473" s="6"/>
    </row>
    <row r="474" ht="12.75">
      <c r="A474" s="6"/>
    </row>
    <row r="475" ht="12.75">
      <c r="A475" s="6"/>
    </row>
    <row r="476" ht="12.75">
      <c r="A476" s="6"/>
    </row>
    <row r="477" ht="12.75">
      <c r="A477" s="6"/>
    </row>
    <row r="478" ht="12.75">
      <c r="A478" s="6"/>
    </row>
    <row r="479" ht="12.75">
      <c r="A479" s="6"/>
    </row>
    <row r="480" ht="12.75">
      <c r="A480" s="6"/>
    </row>
    <row r="481" ht="12.75">
      <c r="A481" s="6"/>
    </row>
    <row r="482" ht="12.75">
      <c r="A482" s="6"/>
    </row>
    <row r="483" ht="12.75">
      <c r="A483" s="6"/>
    </row>
    <row r="484" ht="12.75">
      <c r="A484" s="6"/>
    </row>
    <row r="485" ht="12.75">
      <c r="A485" s="6"/>
    </row>
    <row r="486" ht="12.75">
      <c r="A486" s="6"/>
    </row>
    <row r="487" ht="12.75">
      <c r="A487" s="6"/>
    </row>
    <row r="488" ht="12.75">
      <c r="A488" s="6"/>
    </row>
    <row r="489" ht="12.75">
      <c r="A489" s="6"/>
    </row>
    <row r="490" ht="12.75">
      <c r="A490" s="6"/>
    </row>
    <row r="491" ht="12.75">
      <c r="A491" s="6"/>
    </row>
    <row r="492" ht="12.75">
      <c r="A492" s="6"/>
    </row>
    <row r="493" ht="12.75">
      <c r="A493" s="6"/>
    </row>
    <row r="494" ht="12.75">
      <c r="A494" s="6"/>
    </row>
    <row r="495" ht="12.75">
      <c r="A495" s="6"/>
    </row>
    <row r="496" ht="12.75">
      <c r="A496" s="6"/>
    </row>
    <row r="497" ht="12.75">
      <c r="A497" s="6"/>
    </row>
    <row r="498" ht="12.75">
      <c r="A498" s="6"/>
    </row>
    <row r="499" ht="12.75">
      <c r="A499" s="6"/>
    </row>
    <row r="500" ht="12.75">
      <c r="A500" s="6"/>
    </row>
    <row r="501" ht="12.75">
      <c r="A501" s="6"/>
    </row>
    <row r="502" ht="12.75">
      <c r="A502" s="6"/>
    </row>
    <row r="503" ht="12.75">
      <c r="A503" s="6"/>
    </row>
    <row r="504" ht="12.75">
      <c r="A504" s="6"/>
    </row>
    <row r="505" ht="12.75">
      <c r="A505" s="6"/>
    </row>
    <row r="506" ht="12.75">
      <c r="A506" s="6"/>
    </row>
    <row r="507" ht="12.75">
      <c r="A507" s="6"/>
    </row>
    <row r="508" ht="12.75">
      <c r="A508" s="6"/>
    </row>
    <row r="509" ht="12.75">
      <c r="A509" s="6"/>
    </row>
    <row r="510" ht="12.75">
      <c r="A510" s="6"/>
    </row>
    <row r="511" ht="12.75">
      <c r="A511" s="6"/>
    </row>
    <row r="512" ht="12.75">
      <c r="A512" s="6"/>
    </row>
    <row r="513" ht="12.75">
      <c r="A513" s="6"/>
    </row>
    <row r="514" ht="12.75">
      <c r="A514" s="6"/>
    </row>
    <row r="515" ht="12.75">
      <c r="A515" s="6"/>
    </row>
    <row r="516" ht="12.75">
      <c r="A516" s="6"/>
    </row>
    <row r="517" ht="12.75">
      <c r="A517" s="6"/>
    </row>
    <row r="518" ht="12.75">
      <c r="A518" s="6"/>
    </row>
    <row r="519" ht="12.75">
      <c r="A519" s="6"/>
    </row>
    <row r="520" ht="12.75">
      <c r="A520" s="6"/>
    </row>
    <row r="521" ht="12.75">
      <c r="A521" s="6"/>
    </row>
    <row r="522" ht="12.75">
      <c r="A522" s="6"/>
    </row>
    <row r="523" ht="12.75">
      <c r="A523" s="6"/>
    </row>
    <row r="524" ht="12.75">
      <c r="A524" s="6"/>
    </row>
    <row r="525" ht="12.75">
      <c r="A525" s="6"/>
    </row>
    <row r="526" ht="12.75">
      <c r="A526" s="6"/>
    </row>
    <row r="527" ht="12.75">
      <c r="A527" s="6"/>
    </row>
    <row r="528" ht="12.75">
      <c r="A528" s="6"/>
    </row>
    <row r="529" ht="12.75">
      <c r="A529" s="6"/>
    </row>
    <row r="530" ht="12.75">
      <c r="A530" s="6"/>
    </row>
    <row r="531" ht="12.75">
      <c r="A531" s="6"/>
    </row>
    <row r="532" ht="12.75">
      <c r="A532" s="6"/>
    </row>
    <row r="533" ht="12.75">
      <c r="A533" s="6"/>
    </row>
    <row r="534" ht="12.75">
      <c r="A534" s="6"/>
    </row>
    <row r="535" ht="12.75">
      <c r="A535" s="6"/>
    </row>
    <row r="536" ht="12.75">
      <c r="A536" s="6"/>
    </row>
    <row r="537" ht="12.75">
      <c r="A537" s="6"/>
    </row>
    <row r="538" ht="12.75">
      <c r="A538" s="6"/>
    </row>
    <row r="539" ht="12.75">
      <c r="A539" s="6"/>
    </row>
    <row r="540" ht="12.75">
      <c r="A540" s="6"/>
    </row>
    <row r="541" ht="12.75">
      <c r="A541" s="6"/>
    </row>
    <row r="542" ht="12.75">
      <c r="A542" s="6"/>
    </row>
    <row r="543" ht="12.75">
      <c r="A543" s="6"/>
    </row>
    <row r="544" ht="12.75">
      <c r="A544" s="6"/>
    </row>
    <row r="545" ht="12.75">
      <c r="A545" s="6"/>
    </row>
    <row r="546" ht="12.75">
      <c r="A546" s="6"/>
    </row>
    <row r="547" ht="12.75">
      <c r="A547" s="6"/>
    </row>
    <row r="548" ht="12.75">
      <c r="A548" s="6"/>
    </row>
    <row r="549" ht="12.75">
      <c r="A549" s="6"/>
    </row>
    <row r="550" ht="12.75">
      <c r="A550" s="6"/>
    </row>
    <row r="551" ht="12.75">
      <c r="A551" s="6"/>
    </row>
    <row r="552" ht="12.75">
      <c r="A552" s="6"/>
    </row>
    <row r="553" ht="12.75">
      <c r="A553" s="6"/>
    </row>
    <row r="554" ht="12.75">
      <c r="A554" s="6"/>
    </row>
    <row r="555" ht="12.75">
      <c r="A555" s="6"/>
    </row>
    <row r="556" ht="12.75">
      <c r="A556" s="6"/>
    </row>
    <row r="557" ht="12.75">
      <c r="A557" s="6"/>
    </row>
    <row r="558" ht="12.75">
      <c r="A558" s="6"/>
    </row>
    <row r="559" ht="12.75">
      <c r="A559" s="6"/>
    </row>
    <row r="560" ht="12.75">
      <c r="A560" s="6"/>
    </row>
    <row r="561" ht="12.75">
      <c r="A561" s="6"/>
    </row>
    <row r="562" ht="12.75">
      <c r="A562" s="6"/>
    </row>
    <row r="563" ht="12.75">
      <c r="A563" s="6"/>
    </row>
    <row r="564" ht="12.75">
      <c r="A564" s="6"/>
    </row>
    <row r="565" ht="12.75">
      <c r="A565" s="6"/>
    </row>
    <row r="566" ht="12.75">
      <c r="A566" s="6"/>
    </row>
  </sheetData>
  <mergeCells count="16">
    <mergeCell ref="A42:N42"/>
    <mergeCell ref="A43:N43"/>
    <mergeCell ref="A44:N44"/>
    <mergeCell ref="A27:N27"/>
    <mergeCell ref="A28:N28"/>
    <mergeCell ref="A29:N29"/>
    <mergeCell ref="A32:N32"/>
    <mergeCell ref="A36:N36"/>
    <mergeCell ref="A37:N37"/>
    <mergeCell ref="A38:N38"/>
    <mergeCell ref="A39:N39"/>
    <mergeCell ref="A40:N40"/>
    <mergeCell ref="A41:N41"/>
    <mergeCell ref="A1:C1"/>
    <mergeCell ref="A25:F25"/>
    <mergeCell ref="A35:F35"/>
  </mergeCells>
  <printOptions/>
  <pageMargins left="0.5" right="0.5" top="0.5" bottom="0.5" header="0.25" footer="0.25"/>
  <pageSetup fitToHeight="1" fitToWidth="1" horizontalDpi="600" verticalDpi="600" orientation="landscape"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DTS-49</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Sarah Maccalous</dc:creator>
  <cp:keywords/>
  <dc:description/>
  <cp:lastModifiedBy>lnguyen</cp:lastModifiedBy>
  <cp:lastPrinted>2004-05-07T17:10:48Z</cp:lastPrinted>
  <dcterms:created xsi:type="dcterms:W3CDTF">1999-04-28T12:39:58Z</dcterms:created>
  <dcterms:modified xsi:type="dcterms:W3CDTF">2004-06-16T20:00:49Z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-1452697788</vt:i4>
  </property>
  <property fmtid="{D5CDD505-2E9C-101B-9397-08002B2CF9AE}" pid="3" name="_EmailSubject">
    <vt:lpwstr>Batch from 5-18-04</vt:lpwstr>
  </property>
  <property fmtid="{D5CDD505-2E9C-101B-9397-08002B2CF9AE}" pid="4" name="_AuthorEmail">
    <vt:lpwstr>MallettW@battelle.org</vt:lpwstr>
  </property>
  <property fmtid="{D5CDD505-2E9C-101B-9397-08002B2CF9AE}" pid="5" name="_AuthorEmailDisplayName">
    <vt:lpwstr>Mallett, William J</vt:lpwstr>
  </property>
  <property fmtid="{D5CDD505-2E9C-101B-9397-08002B2CF9AE}" pid="6" name="_ReviewingToolsShownOnce">
    <vt:lpwstr/>
  </property>
</Properties>
</file>