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428" windowWidth="8040" windowHeight="3648" activeTab="0"/>
  </bookViews>
  <sheets>
    <sheet name="1-02" sheetId="1" r:id="rId1"/>
  </sheets>
  <definedNames>
    <definedName name="_xlnm.Print_Area" localSheetId="0">'1-02'!$A$1:$P$38</definedName>
  </definedNames>
  <calcPr fullCalcOnLoad="1"/>
</workbook>
</file>

<file path=xl/sharedStrings.xml><?xml version="1.0" encoding="utf-8"?>
<sst xmlns="http://schemas.openxmlformats.org/spreadsheetml/2006/main" count="92" uniqueCount="56">
  <si>
    <t>N</t>
  </si>
  <si>
    <t>Railroads</t>
  </si>
  <si>
    <t>U</t>
  </si>
  <si>
    <r>
      <t xml:space="preserve">Marine vessel operators:  </t>
    </r>
  </si>
  <si>
    <t xml:space="preserve">Interstate motor carriers:  </t>
  </si>
  <si>
    <r>
      <t xml:space="preserve">Railroads:  </t>
    </r>
  </si>
  <si>
    <r>
      <t xml:space="preserve">Air carriers:  </t>
    </r>
  </si>
  <si>
    <t>e</t>
  </si>
  <si>
    <t>Table 1-2:  Number of Air Carriers, Railroads, Interstate Motor Carriers, Marine Vessel Operators, and Pipeline Operators</t>
  </si>
  <si>
    <r>
      <t xml:space="preserve">U.S. Department of Transportation, Bureau of Transportation Statistics, Office of Airline Information, </t>
    </r>
    <r>
      <rPr>
        <i/>
        <sz val="9"/>
        <rFont val="Arial"/>
        <family val="2"/>
      </rPr>
      <t xml:space="preserve">Air Carrier Financial Statistics Quarterly </t>
    </r>
    <r>
      <rPr>
        <sz val="9"/>
        <rFont val="Arial"/>
        <family val="2"/>
      </rPr>
      <t>(Washington, DC: Fourth quarter issues), "Alphabetical List of Air Carriers by Carrier Group ...".</t>
    </r>
  </si>
  <si>
    <r>
      <t>Pipeline Operators:</t>
    </r>
    <r>
      <rPr>
        <sz val="9"/>
        <rFont val="Arial"/>
        <family val="2"/>
      </rPr>
      <t xml:space="preserve">  </t>
    </r>
  </si>
  <si>
    <t>1960</t>
  </si>
  <si>
    <t>1965</t>
  </si>
  <si>
    <t>1970</t>
  </si>
  <si>
    <t>1985</t>
  </si>
  <si>
    <t>Major air carriers</t>
  </si>
  <si>
    <t>Other air carriers</t>
  </si>
  <si>
    <t>Class I railroads</t>
  </si>
  <si>
    <t>Other railroads</t>
  </si>
  <si>
    <t>Hazardous liquid</t>
  </si>
  <si>
    <t>Natural gas transmission</t>
  </si>
  <si>
    <t>Natural gas distribution</t>
  </si>
  <si>
    <t>SOURCES</t>
  </si>
  <si>
    <r>
      <t xml:space="preserve">f </t>
    </r>
    <r>
      <rPr>
        <sz val="11"/>
        <rFont val="Arial Narrow"/>
        <family val="2"/>
      </rPr>
      <t>1,500</t>
    </r>
  </si>
  <si>
    <r>
      <t xml:space="preserve">f </t>
    </r>
    <r>
      <rPr>
        <sz val="11"/>
        <rFont val="Arial Narrow"/>
        <family val="2"/>
      </rPr>
      <t>1,932</t>
    </r>
  </si>
  <si>
    <r>
      <t xml:space="preserve">g </t>
    </r>
    <r>
      <rPr>
        <sz val="11"/>
        <rFont val="Arial Narrow"/>
        <family val="2"/>
      </rPr>
      <t>222</t>
    </r>
  </si>
  <si>
    <r>
      <t xml:space="preserve">a  </t>
    </r>
    <r>
      <rPr>
        <sz val="9"/>
        <rFont val="Arial"/>
        <family val="2"/>
      </rPr>
      <t xml:space="preserve">Carrier groups are categorized based on their annual operating revenues as major, national, large regional, and medium regional.  The thresholds were last adjusted July 1, 1999, and the threshold for major air carriers is currently $1 billion. The other air carrier category contains all national, large regional, and medium regional air carriers. </t>
    </r>
  </si>
  <si>
    <r>
      <t xml:space="preserve">c </t>
    </r>
    <r>
      <rPr>
        <sz val="9"/>
        <rFont val="Arial"/>
        <family val="2"/>
      </rPr>
      <t xml:space="preserve"> The printed source materials do not contain totals for the number of operators and data files from which the figures can be determined are not available prior to 1993.</t>
    </r>
  </si>
  <si>
    <r>
      <t>d</t>
    </r>
    <r>
      <rPr>
        <sz val="9"/>
        <rFont val="Arial"/>
        <family val="2"/>
      </rPr>
      <t xml:space="preserve">  There is some overlap among the operators for the pipeline modes so the total number of pipeline operators is lower than the sum for the three pipeline modes.</t>
    </r>
  </si>
  <si>
    <r>
      <t>g</t>
    </r>
    <r>
      <rPr>
        <sz val="9"/>
        <rFont val="Arial"/>
        <family val="2"/>
      </rPr>
      <t xml:space="preserve">  This value is for 1986.  The number of hazardous liquid pipeline operators is not available for prior years.</t>
    </r>
  </si>
  <si>
    <r>
      <t xml:space="preserve">f  </t>
    </r>
    <r>
      <rPr>
        <sz val="9"/>
        <rFont val="Arial"/>
        <family val="2"/>
      </rPr>
      <t xml:space="preserve">Includes master meter and mobile home park natural gas distribution operators.  A master meter system is a pipeline system for distributing gas within, but not limited to, a definable area, such as a mobile home park, housing project, or apartment complex, where the operator purchases metered gas from an outside source for resale through a gas distribution pipeline system. The gas distribution pipeline system supplies the ultimate consumer who either purchases the gas directly through a meter or by other means, such as by rents. </t>
    </r>
  </si>
  <si>
    <r>
      <t xml:space="preserve">e  </t>
    </r>
    <r>
      <rPr>
        <sz val="9"/>
        <rFont val="Arial"/>
        <family val="2"/>
      </rPr>
      <t>Prior to 1980, the source of motor carrier data was the Interstate Commerce Commission (ICC), which was abolished on Jan. 1, 1996.  (Certain functions were transferred to the Surface Transportation Board and the Department of Transportation.)  The system used by ICC to collect motor carrier data differs significantly from that used by the Federal Motor Carrier Safety Administration in its Motor Carrier Management Information System (MCMIS), which began operations in 1980. The MCMIS is updated weekly, but archive versions are not retained.  Because of differences between the two systems, data are not comparable and thus are not included here.</t>
    </r>
  </si>
  <si>
    <r>
      <t xml:space="preserve">1960-85: Association of American Railroads, </t>
    </r>
    <r>
      <rPr>
        <i/>
        <sz val="9"/>
        <rFont val="Arial"/>
        <family val="2"/>
      </rPr>
      <t>Railroad Ten-Year Trends</t>
    </r>
    <r>
      <rPr>
        <sz val="9"/>
        <rFont val="Arial"/>
        <family val="2"/>
      </rPr>
      <t>, Vol. 2 (Washington, DC), table I-2.</t>
    </r>
  </si>
  <si>
    <t>1989-98: Ibid., Vol. 16 (Washington, DC: 1999), p. 10.</t>
  </si>
  <si>
    <r>
      <t xml:space="preserve">b </t>
    </r>
    <r>
      <rPr>
        <sz val="9"/>
        <rFont val="Arial"/>
        <family val="2"/>
      </rPr>
      <t xml:space="preserve"> Figures are for the fiscal year, October through September.  The Federal Motor Carrier Safety Administration deletes motor carriers from the Motor Carrier Management Information System (MCMIS) when they receive an official notice of a change in status.  This most often occurs when a safety audit or compliance review is attempted.  As a result, inactive carriers may be included in the MCMIS.</t>
    </r>
  </si>
  <si>
    <t>1990</t>
  </si>
  <si>
    <t>1995</t>
  </si>
  <si>
    <t>1996</t>
  </si>
  <si>
    <t>1997</t>
  </si>
  <si>
    <t>1998</t>
  </si>
  <si>
    <t>1999</t>
  </si>
  <si>
    <t>2000</t>
  </si>
  <si>
    <t>2001</t>
  </si>
  <si>
    <t>1980</t>
  </si>
  <si>
    <t>1975</t>
  </si>
  <si>
    <r>
      <t>Air carriers</t>
    </r>
    <r>
      <rPr>
        <b/>
        <vertAlign val="superscript"/>
        <sz val="11"/>
        <rFont val="Arial Narrow"/>
        <family val="2"/>
      </rPr>
      <t>a</t>
    </r>
  </si>
  <si>
    <r>
      <t>Interstate motor carriers</t>
    </r>
    <r>
      <rPr>
        <b/>
        <vertAlign val="superscript"/>
        <sz val="11"/>
        <rFont val="Arial Narrow"/>
        <family val="2"/>
      </rPr>
      <t>b</t>
    </r>
  </si>
  <si>
    <r>
      <t>Marine vessel operators</t>
    </r>
    <r>
      <rPr>
        <b/>
        <vertAlign val="superscript"/>
        <sz val="11"/>
        <rFont val="Arial Narrow"/>
        <family val="2"/>
      </rPr>
      <t>c</t>
    </r>
  </si>
  <si>
    <r>
      <t>Pipeline operators</t>
    </r>
    <r>
      <rPr>
        <b/>
        <vertAlign val="superscript"/>
        <sz val="11"/>
        <rFont val="Arial Narrow"/>
        <family val="2"/>
      </rPr>
      <t>d</t>
    </r>
  </si>
  <si>
    <t>2002</t>
  </si>
  <si>
    <t>U.S. Department of Transportation, Office of Pipeline Safety, personal communication, Dec. 15, 2003.</t>
  </si>
  <si>
    <r>
      <t>KEY:</t>
    </r>
    <r>
      <rPr>
        <sz val="9"/>
        <rFont val="Arial"/>
        <family val="2"/>
      </rPr>
      <t xml:space="preserve">  N = data do not exist; R = revised; U = data are not available.</t>
    </r>
  </si>
  <si>
    <r>
      <t xml:space="preserve">1999-2002:  Ibid., </t>
    </r>
    <r>
      <rPr>
        <i/>
        <sz val="9"/>
        <rFont val="Arial"/>
        <family val="2"/>
      </rPr>
      <t>Railroad Facts</t>
    </r>
    <r>
      <rPr>
        <sz val="9"/>
        <rFont val="Arial"/>
        <family val="2"/>
      </rPr>
      <t xml:space="preserve"> (Washington, DC: Annual issues), p. 3.</t>
    </r>
  </si>
  <si>
    <r>
      <t xml:space="preserve">1995-2001: U.S. Army Corps of Engineers, </t>
    </r>
    <r>
      <rPr>
        <i/>
        <sz val="9"/>
        <rFont val="Arial"/>
        <family val="2"/>
      </rPr>
      <t>Waterborne Transportation Lines of the United States, Volume 1, National Summaries</t>
    </r>
    <r>
      <rPr>
        <sz val="9"/>
        <rFont val="Arial"/>
        <family val="2"/>
      </rPr>
      <t xml:space="preserve"> (New Orleans, LA: Annual issues), table 13.</t>
    </r>
  </si>
  <si>
    <t>1990-2001: U.S. Department of Transportation, Federal Motor Carrier Safety Administration, Motor Carrier Management Information System (MCMIS) data, personal communication, Nov. 6, 2001.</t>
  </si>
  <si>
    <t>2002: U.S. Department of Transportation, Federal Motor Carrier Safety Administration, Analysis and Information Online, Internet site http://ai.volpe.dot.gov/mcspa.asp as of June 4, 2004.</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</si>
</sst>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_(* #,##0.0_);_(* \(#,##0.0\);_(* &quot;-&quot;??_);_(@_)"/>
    <numFmt numFmtId="168" formatCode="_(* #,##0_);_(* \(#,##0\);_(* &quot;-&quot;??_);_(@_)"/>
    <numFmt numFmtId="169" formatCode="&quot;(R)&quot;\ #,##0.00;&quot;(R) -&quot;#,##0.00;&quot;(R) &quot;\ 0.00"/>
    <numFmt numFmtId="170" formatCode="&quot;(R)&quot;\ #"/>
    <numFmt numFmtId="171" formatCode="&quot;(R)&quot;\ #,###"/>
  </numFmts>
  <fonts count="16">
    <font>
      <sz val="10"/>
      <name val="Arial"/>
      <family val="0"/>
    </font>
    <font>
      <b/>
      <sz val="10"/>
      <name val="Arial"/>
      <family val="0"/>
    </font>
    <font>
      <i/>
      <sz val="10"/>
      <name val="Arial"/>
      <family val="0"/>
    </font>
    <font>
      <b/>
      <i/>
      <sz val="10"/>
      <name val="Arial"/>
      <family val="0"/>
    </font>
    <font>
      <b/>
      <sz val="12"/>
      <name val="Arial"/>
      <family val="2"/>
    </font>
    <font>
      <b/>
      <sz val="11"/>
      <name val="Arial Narrow"/>
      <family val="2"/>
    </font>
    <font>
      <sz val="11"/>
      <name val="Arial Narrow"/>
      <family val="2"/>
    </font>
    <font>
      <vertAlign val="superscript"/>
      <sz val="11"/>
      <name val="Arial Narrow"/>
      <family val="2"/>
    </font>
    <font>
      <b/>
      <sz val="9"/>
      <name val="Arial"/>
      <family val="2"/>
    </font>
    <font>
      <sz val="9"/>
      <name val="Arial"/>
      <family val="2"/>
    </font>
    <font>
      <sz val="9"/>
      <name val="Arial Narrow"/>
      <family val="2"/>
    </font>
    <font>
      <vertAlign val="superscript"/>
      <sz val="9"/>
      <name val="Arial Narrow"/>
      <family val="2"/>
    </font>
    <font>
      <vertAlign val="superscript"/>
      <sz val="9"/>
      <name val="Arial"/>
      <family val="2"/>
    </font>
    <font>
      <i/>
      <sz val="9"/>
      <name val="Arial"/>
      <family val="2"/>
    </font>
    <font>
      <b/>
      <vertAlign val="superscript"/>
      <sz val="11"/>
      <name val="Arial Narrow"/>
      <family val="2"/>
    </font>
    <font>
      <sz val="8"/>
      <name val="Helv"/>
      <family val="0"/>
    </font>
  </fonts>
  <fills count="2">
    <fill>
      <patternFill/>
    </fill>
    <fill>
      <patternFill patternType="gray125"/>
    </fill>
  </fills>
  <borders count="4">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15" fillId="0" borderId="0">
      <alignment horizontal="left"/>
      <protection/>
    </xf>
  </cellStyleXfs>
  <cellXfs count="47">
    <xf numFmtId="0" fontId="0" fillId="0" borderId="0" xfId="0" applyAlignment="1">
      <alignment/>
    </xf>
    <xf numFmtId="0" fontId="0" fillId="0" borderId="0" xfId="0" applyFill="1" applyAlignment="1">
      <alignment/>
    </xf>
    <xf numFmtId="0" fontId="0" fillId="0" borderId="0" xfId="0" applyFont="1" applyFill="1" applyAlignment="1">
      <alignment/>
    </xf>
    <xf numFmtId="0" fontId="0" fillId="0" borderId="1" xfId="0" applyFill="1" applyBorder="1" applyAlignment="1">
      <alignment/>
    </xf>
    <xf numFmtId="0" fontId="6" fillId="0" borderId="0" xfId="0" applyFont="1" applyFill="1" applyAlignment="1">
      <alignment/>
    </xf>
    <xf numFmtId="3" fontId="6" fillId="0" borderId="0" xfId="0" applyNumberFormat="1" applyFont="1" applyFill="1" applyAlignment="1">
      <alignment horizontal="right"/>
    </xf>
    <xf numFmtId="3" fontId="6" fillId="0" borderId="1" xfId="0" applyNumberFormat="1" applyFont="1" applyFill="1" applyBorder="1" applyAlignment="1">
      <alignment horizontal="right"/>
    </xf>
    <xf numFmtId="0" fontId="6" fillId="0" borderId="0" xfId="0" applyFont="1" applyFill="1" applyBorder="1" applyAlignment="1">
      <alignment/>
    </xf>
    <xf numFmtId="0" fontId="10" fillId="0" borderId="0" xfId="0" applyFont="1" applyFill="1" applyBorder="1" applyAlignment="1">
      <alignment/>
    </xf>
    <xf numFmtId="3" fontId="10" fillId="0" borderId="0" xfId="0" applyNumberFormat="1" applyFont="1" applyFill="1" applyBorder="1" applyAlignment="1">
      <alignment horizontal="right"/>
    </xf>
    <xf numFmtId="3" fontId="10" fillId="0" borderId="0" xfId="0" applyNumberFormat="1" applyFont="1" applyFill="1" applyBorder="1" applyAlignment="1">
      <alignment/>
    </xf>
    <xf numFmtId="3" fontId="11" fillId="0" borderId="0" xfId="0" applyNumberFormat="1" applyFont="1" applyFill="1" applyBorder="1" applyAlignment="1">
      <alignment horizontal="right"/>
    </xf>
    <xf numFmtId="0" fontId="10" fillId="0" borderId="0" xfId="0" applyFont="1" applyFill="1" applyBorder="1" applyAlignment="1">
      <alignment/>
    </xf>
    <xf numFmtId="0" fontId="12" fillId="0" borderId="0" xfId="0" applyFont="1" applyFill="1" applyBorder="1" applyAlignment="1">
      <alignment wrapText="1"/>
    </xf>
    <xf numFmtId="0" fontId="12" fillId="0" borderId="0" xfId="0" applyFont="1" applyFill="1" applyAlignment="1">
      <alignment/>
    </xf>
    <xf numFmtId="0" fontId="9" fillId="0" borderId="0" xfId="0" applyFont="1" applyFill="1" applyAlignment="1">
      <alignment/>
    </xf>
    <xf numFmtId="0" fontId="9" fillId="0" borderId="0" xfId="0" applyFont="1" applyFill="1" applyAlignment="1">
      <alignment wrapText="1"/>
    </xf>
    <xf numFmtId="0" fontId="8" fillId="0" borderId="0" xfId="0" applyFont="1" applyFill="1" applyAlignment="1">
      <alignment wrapText="1"/>
    </xf>
    <xf numFmtId="0" fontId="8" fillId="0" borderId="0" xfId="0" applyFont="1" applyFill="1" applyBorder="1" applyAlignment="1">
      <alignment/>
    </xf>
    <xf numFmtId="46" fontId="9" fillId="0" borderId="0" xfId="0" applyNumberFormat="1" applyFont="1" applyFill="1" applyAlignment="1">
      <alignment/>
    </xf>
    <xf numFmtId="0" fontId="9" fillId="0" borderId="0" xfId="0" applyFont="1" applyFill="1" applyAlignment="1">
      <alignment/>
    </xf>
    <xf numFmtId="0" fontId="8" fillId="0" borderId="0" xfId="0" applyFont="1" applyFill="1" applyAlignment="1">
      <alignment/>
    </xf>
    <xf numFmtId="3" fontId="7" fillId="0" borderId="1" xfId="0" applyNumberFormat="1" applyFont="1" applyFill="1" applyBorder="1" applyAlignment="1">
      <alignment horizontal="right" vertical="top"/>
    </xf>
    <xf numFmtId="0" fontId="10" fillId="0" borderId="0" xfId="0" applyFont="1" applyFill="1" applyAlignment="1">
      <alignment/>
    </xf>
    <xf numFmtId="0" fontId="6" fillId="0" borderId="0" xfId="0" applyFont="1" applyFill="1" applyAlignment="1">
      <alignment horizontal="right"/>
    </xf>
    <xf numFmtId="3" fontId="7" fillId="0" borderId="0" xfId="0" applyNumberFormat="1" applyFont="1" applyFill="1" applyAlignment="1">
      <alignment horizontal="right"/>
    </xf>
    <xf numFmtId="0" fontId="5" fillId="0" borderId="0" xfId="0" applyFont="1" applyFill="1" applyAlignment="1">
      <alignment/>
    </xf>
    <xf numFmtId="3" fontId="5" fillId="0" borderId="0" xfId="0" applyNumberFormat="1" applyFont="1" applyFill="1" applyAlignment="1">
      <alignment horizontal="right"/>
    </xf>
    <xf numFmtId="0" fontId="5" fillId="0" borderId="0" xfId="0" applyFont="1" applyFill="1" applyAlignment="1">
      <alignment horizontal="right"/>
    </xf>
    <xf numFmtId="3" fontId="5" fillId="0" borderId="0" xfId="0" applyNumberFormat="1" applyFont="1" applyFill="1" applyAlignment="1">
      <alignment horizontal="right" vertical="top"/>
    </xf>
    <xf numFmtId="0" fontId="6" fillId="0" borderId="0" xfId="0" applyFont="1" applyFill="1" applyAlignment="1">
      <alignment horizontal="left"/>
    </xf>
    <xf numFmtId="0" fontId="6" fillId="0" borderId="1" xfId="0" applyFont="1" applyFill="1" applyBorder="1" applyAlignment="1">
      <alignment horizontal="left"/>
    </xf>
    <xf numFmtId="0" fontId="5" fillId="0" borderId="2" xfId="0" applyFont="1" applyFill="1" applyBorder="1" applyAlignment="1">
      <alignment horizontal="center" vertical="center"/>
    </xf>
    <xf numFmtId="49" fontId="5" fillId="0" borderId="2" xfId="0" applyNumberFormat="1" applyFont="1" applyFill="1" applyBorder="1" applyAlignment="1">
      <alignment horizontal="center" vertical="center"/>
    </xf>
    <xf numFmtId="49" fontId="5" fillId="0" borderId="2" xfId="0" applyNumberFormat="1" applyFont="1" applyFill="1" applyBorder="1" applyAlignment="1">
      <alignment horizontal="center"/>
    </xf>
    <xf numFmtId="0" fontId="6" fillId="0" borderId="0" xfId="0" applyFont="1" applyFill="1" applyAlignment="1">
      <alignment horizontal="center" vertical="center"/>
    </xf>
    <xf numFmtId="0" fontId="8" fillId="0" borderId="0" xfId="0" applyFont="1" applyFill="1" applyAlignment="1">
      <alignment wrapText="1"/>
    </xf>
    <xf numFmtId="0" fontId="0" fillId="0" borderId="0" xfId="0" applyFill="1" applyAlignment="1">
      <alignment wrapText="1"/>
    </xf>
    <xf numFmtId="0" fontId="9" fillId="0" borderId="0" xfId="0" applyFont="1" applyFill="1" applyAlignment="1">
      <alignment wrapText="1"/>
    </xf>
    <xf numFmtId="0" fontId="12" fillId="0" borderId="0" xfId="0" applyNumberFormat="1" applyFont="1" applyFill="1" applyBorder="1" applyAlignment="1">
      <alignment wrapText="1"/>
    </xf>
    <xf numFmtId="0" fontId="8" fillId="0" borderId="3" xfId="0" applyFont="1" applyFill="1" applyBorder="1" applyAlignment="1">
      <alignment wrapText="1"/>
    </xf>
    <xf numFmtId="0" fontId="12" fillId="0" borderId="0" xfId="0" applyFont="1" applyFill="1" applyBorder="1" applyAlignment="1">
      <alignment wrapText="1"/>
    </xf>
    <xf numFmtId="0" fontId="0" fillId="0" borderId="0" xfId="0" applyFill="1" applyBorder="1" applyAlignment="1">
      <alignment wrapText="1"/>
    </xf>
    <xf numFmtId="0" fontId="4" fillId="0" borderId="1" xfId="0" applyFont="1" applyFill="1" applyBorder="1" applyAlignment="1">
      <alignment/>
    </xf>
    <xf numFmtId="0" fontId="0" fillId="0" borderId="1" xfId="0" applyFill="1" applyBorder="1" applyAlignment="1">
      <alignment/>
    </xf>
    <xf numFmtId="171" fontId="5" fillId="0" borderId="0" xfId="20" applyNumberFormat="1" applyFont="1" applyFill="1" applyBorder="1" applyAlignment="1">
      <alignment horizontal="right"/>
      <protection/>
    </xf>
    <xf numFmtId="0" fontId="0" fillId="0" borderId="3" xfId="0" applyFill="1" applyBorder="1" applyAlignment="1">
      <alignment wrapText="1"/>
    </xf>
  </cellXfs>
  <cellStyles count="7">
    <cellStyle name="Normal" xfId="0"/>
    <cellStyle name="Comma" xfId="15"/>
    <cellStyle name="Comma [0]" xfId="16"/>
    <cellStyle name="Currency" xfId="17"/>
    <cellStyle name="Currency [0]" xfId="18"/>
    <cellStyle name="Percent" xfId="19"/>
    <cellStyle name="Source Tex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1"/>
  <sheetViews>
    <sheetView tabSelected="1" workbookViewId="0" topLeftCell="A1">
      <selection activeCell="A1" sqref="A1:O1"/>
    </sheetView>
  </sheetViews>
  <sheetFormatPr defaultColWidth="9.140625" defaultRowHeight="12.75"/>
  <cols>
    <col min="1" max="1" width="23.421875" style="1" customWidth="1"/>
    <col min="2" max="16" width="7.7109375" style="1" customWidth="1"/>
    <col min="17" max="16384" width="9.140625" style="1" customWidth="1"/>
  </cols>
  <sheetData>
    <row r="1" spans="1:16" ht="15.75" thickBot="1">
      <c r="A1" s="43" t="s">
        <v>8</v>
      </c>
      <c r="B1" s="44"/>
      <c r="C1" s="44"/>
      <c r="D1" s="44"/>
      <c r="E1" s="44"/>
      <c r="F1" s="44"/>
      <c r="G1" s="44"/>
      <c r="H1" s="44"/>
      <c r="I1" s="44"/>
      <c r="J1" s="44"/>
      <c r="K1" s="44"/>
      <c r="L1" s="44"/>
      <c r="M1" s="44"/>
      <c r="N1" s="44"/>
      <c r="O1" s="44"/>
      <c r="P1" s="3"/>
    </row>
    <row r="2" spans="1:16" s="35" customFormat="1" ht="13.5">
      <c r="A2" s="32"/>
      <c r="B2" s="33" t="s">
        <v>11</v>
      </c>
      <c r="C2" s="33" t="s">
        <v>12</v>
      </c>
      <c r="D2" s="33" t="s">
        <v>13</v>
      </c>
      <c r="E2" s="33" t="s">
        <v>44</v>
      </c>
      <c r="F2" s="33" t="s">
        <v>43</v>
      </c>
      <c r="G2" s="33" t="s">
        <v>14</v>
      </c>
      <c r="H2" s="33" t="s">
        <v>35</v>
      </c>
      <c r="I2" s="33" t="s">
        <v>36</v>
      </c>
      <c r="J2" s="33" t="s">
        <v>37</v>
      </c>
      <c r="K2" s="33" t="s">
        <v>38</v>
      </c>
      <c r="L2" s="33" t="s">
        <v>39</v>
      </c>
      <c r="M2" s="33" t="s">
        <v>40</v>
      </c>
      <c r="N2" s="33" t="s">
        <v>41</v>
      </c>
      <c r="O2" s="34" t="s">
        <v>42</v>
      </c>
      <c r="P2" s="34" t="s">
        <v>49</v>
      </c>
    </row>
    <row r="3" spans="1:16" s="26" customFormat="1" ht="15.75">
      <c r="A3" s="26" t="s">
        <v>45</v>
      </c>
      <c r="B3" s="27" t="s">
        <v>0</v>
      </c>
      <c r="C3" s="27" t="s">
        <v>0</v>
      </c>
      <c r="D3" s="27">
        <v>39</v>
      </c>
      <c r="E3" s="27">
        <v>36</v>
      </c>
      <c r="F3" s="27">
        <v>63</v>
      </c>
      <c r="G3" s="27">
        <f aca="true" t="shared" si="0" ref="G3:L3">SUM(G4:G5)</f>
        <v>102</v>
      </c>
      <c r="H3" s="27">
        <f t="shared" si="0"/>
        <v>70</v>
      </c>
      <c r="I3" s="27">
        <f t="shared" si="0"/>
        <v>96</v>
      </c>
      <c r="J3" s="27">
        <f t="shared" si="0"/>
        <v>96</v>
      </c>
      <c r="K3" s="27">
        <f t="shared" si="0"/>
        <v>96</v>
      </c>
      <c r="L3" s="27">
        <f t="shared" si="0"/>
        <v>96</v>
      </c>
      <c r="M3" s="27">
        <v>94</v>
      </c>
      <c r="N3" s="28">
        <f>N5+N4</f>
        <v>91</v>
      </c>
      <c r="O3" s="28">
        <f>O5+O4</f>
        <v>87</v>
      </c>
      <c r="P3" s="28">
        <f>P5+P4</f>
        <v>83</v>
      </c>
    </row>
    <row r="4" spans="1:16" s="4" customFormat="1" ht="13.5">
      <c r="A4" s="30" t="s">
        <v>15</v>
      </c>
      <c r="B4" s="5" t="s">
        <v>0</v>
      </c>
      <c r="C4" s="5" t="s">
        <v>0</v>
      </c>
      <c r="D4" s="5" t="s">
        <v>0</v>
      </c>
      <c r="E4" s="5" t="s">
        <v>0</v>
      </c>
      <c r="F4" s="5" t="s">
        <v>0</v>
      </c>
      <c r="G4" s="5">
        <v>13</v>
      </c>
      <c r="H4" s="5">
        <v>14</v>
      </c>
      <c r="I4" s="5">
        <v>11</v>
      </c>
      <c r="J4" s="5">
        <v>12</v>
      </c>
      <c r="K4" s="5">
        <v>13</v>
      </c>
      <c r="L4" s="5">
        <v>13</v>
      </c>
      <c r="M4" s="5">
        <v>13</v>
      </c>
      <c r="N4" s="24">
        <v>15</v>
      </c>
      <c r="O4" s="24">
        <v>15</v>
      </c>
      <c r="P4" s="24">
        <v>15</v>
      </c>
    </row>
    <row r="5" spans="1:16" s="4" customFormat="1" ht="13.5">
      <c r="A5" s="30" t="s">
        <v>16</v>
      </c>
      <c r="B5" s="5" t="s">
        <v>0</v>
      </c>
      <c r="C5" s="5" t="s">
        <v>0</v>
      </c>
      <c r="D5" s="5" t="s">
        <v>0</v>
      </c>
      <c r="E5" s="5" t="s">
        <v>0</v>
      </c>
      <c r="F5" s="5" t="s">
        <v>0</v>
      </c>
      <c r="G5" s="5">
        <f>16+43+30</f>
        <v>89</v>
      </c>
      <c r="H5" s="5">
        <f>16+25+15</f>
        <v>56</v>
      </c>
      <c r="I5" s="5">
        <f>30+27+28</f>
        <v>85</v>
      </c>
      <c r="J5" s="5">
        <f>33+24+27</f>
        <v>84</v>
      </c>
      <c r="K5" s="5">
        <f>34+24+25</f>
        <v>83</v>
      </c>
      <c r="L5" s="5">
        <f>34+24+25</f>
        <v>83</v>
      </c>
      <c r="M5" s="5">
        <v>81</v>
      </c>
      <c r="N5" s="24">
        <f>19+20+21+16</f>
        <v>76</v>
      </c>
      <c r="O5" s="24">
        <f>35+20+17</f>
        <v>72</v>
      </c>
      <c r="P5" s="24">
        <v>68</v>
      </c>
    </row>
    <row r="6" spans="1:16" s="26" customFormat="1" ht="13.5">
      <c r="A6" s="26" t="s">
        <v>1</v>
      </c>
      <c r="B6" s="27">
        <f>SUM(B7:B8)</f>
        <v>607</v>
      </c>
      <c r="C6" s="27">
        <f>SUM(C7:C8)</f>
        <v>568</v>
      </c>
      <c r="D6" s="27">
        <f>SUM(D7:D8)</f>
        <v>517</v>
      </c>
      <c r="E6" s="27">
        <f>SUM(E7:E8)</f>
        <v>477</v>
      </c>
      <c r="F6" s="27">
        <f>SUM(F7:F8)</f>
        <v>480</v>
      </c>
      <c r="G6" s="27">
        <f>25+475</f>
        <v>500</v>
      </c>
      <c r="H6" s="27">
        <f aca="true" t="shared" si="1" ref="H6:P6">SUM(H7:H8)</f>
        <v>530</v>
      </c>
      <c r="I6" s="27">
        <f t="shared" si="1"/>
        <v>541</v>
      </c>
      <c r="J6" s="27">
        <f t="shared" si="1"/>
        <v>553</v>
      </c>
      <c r="K6" s="27">
        <f t="shared" si="1"/>
        <v>550</v>
      </c>
      <c r="L6" s="27">
        <f t="shared" si="1"/>
        <v>559</v>
      </c>
      <c r="M6" s="27">
        <f t="shared" si="1"/>
        <v>555</v>
      </c>
      <c r="N6" s="27">
        <f t="shared" si="1"/>
        <v>560</v>
      </c>
      <c r="O6" s="27">
        <f t="shared" si="1"/>
        <v>571</v>
      </c>
      <c r="P6" s="27">
        <f t="shared" si="1"/>
        <v>552</v>
      </c>
    </row>
    <row r="7" spans="1:16" s="4" customFormat="1" ht="13.5">
      <c r="A7" s="30" t="s">
        <v>17</v>
      </c>
      <c r="B7" s="5">
        <v>106</v>
      </c>
      <c r="C7" s="5">
        <v>76</v>
      </c>
      <c r="D7" s="5">
        <v>71</v>
      </c>
      <c r="E7" s="5">
        <v>73</v>
      </c>
      <c r="F7" s="5">
        <v>39</v>
      </c>
      <c r="G7" s="5">
        <v>25</v>
      </c>
      <c r="H7" s="5">
        <v>14</v>
      </c>
      <c r="I7" s="5">
        <v>11</v>
      </c>
      <c r="J7" s="5">
        <v>10</v>
      </c>
      <c r="K7" s="5">
        <v>9</v>
      </c>
      <c r="L7" s="5">
        <v>9</v>
      </c>
      <c r="M7" s="5">
        <v>9</v>
      </c>
      <c r="N7" s="24">
        <v>8</v>
      </c>
      <c r="O7" s="24">
        <v>8</v>
      </c>
      <c r="P7" s="24">
        <v>7</v>
      </c>
    </row>
    <row r="8" spans="1:16" s="4" customFormat="1" ht="13.5">
      <c r="A8" s="30" t="s">
        <v>18</v>
      </c>
      <c r="B8" s="5">
        <v>501</v>
      </c>
      <c r="C8" s="5">
        <v>492</v>
      </c>
      <c r="D8" s="5">
        <v>446</v>
      </c>
      <c r="E8" s="5">
        <v>404</v>
      </c>
      <c r="F8" s="5">
        <v>441</v>
      </c>
      <c r="G8" s="5">
        <v>475</v>
      </c>
      <c r="H8" s="5">
        <f>530-H7</f>
        <v>516</v>
      </c>
      <c r="I8" s="5">
        <f>541-I7</f>
        <v>530</v>
      </c>
      <c r="J8" s="5">
        <f>553-J7</f>
        <v>543</v>
      </c>
      <c r="K8" s="5">
        <f>550-K7</f>
        <v>541</v>
      </c>
      <c r="L8" s="5">
        <f>559-L7</f>
        <v>550</v>
      </c>
      <c r="M8" s="5">
        <v>546</v>
      </c>
      <c r="N8" s="24">
        <v>552</v>
      </c>
      <c r="O8" s="24">
        <v>563</v>
      </c>
      <c r="P8" s="24">
        <v>545</v>
      </c>
    </row>
    <row r="9" spans="1:16" s="26" customFormat="1" ht="15.75">
      <c r="A9" s="26" t="s">
        <v>46</v>
      </c>
      <c r="B9" s="29" t="s">
        <v>7</v>
      </c>
      <c r="C9" s="29" t="s">
        <v>7</v>
      </c>
      <c r="D9" s="29" t="s">
        <v>7</v>
      </c>
      <c r="E9" s="29" t="s">
        <v>7</v>
      </c>
      <c r="F9" s="27" t="s">
        <v>2</v>
      </c>
      <c r="G9" s="27" t="s">
        <v>2</v>
      </c>
      <c r="H9" s="27">
        <v>216000</v>
      </c>
      <c r="I9" s="27">
        <v>346000</v>
      </c>
      <c r="J9" s="27">
        <v>379000</v>
      </c>
      <c r="K9" s="27">
        <v>417000</v>
      </c>
      <c r="L9" s="27">
        <v>477486</v>
      </c>
      <c r="M9" s="27">
        <v>517297</v>
      </c>
      <c r="N9" s="27">
        <v>560393</v>
      </c>
      <c r="O9" s="27">
        <v>592909</v>
      </c>
      <c r="P9" s="27">
        <v>600104</v>
      </c>
    </row>
    <row r="10" spans="1:16" s="26" customFormat="1" ht="15.75">
      <c r="A10" s="26" t="s">
        <v>47</v>
      </c>
      <c r="B10" s="27" t="s">
        <v>2</v>
      </c>
      <c r="C10" s="27" t="s">
        <v>2</v>
      </c>
      <c r="D10" s="27" t="s">
        <v>2</v>
      </c>
      <c r="E10" s="27" t="s">
        <v>2</v>
      </c>
      <c r="F10" s="27" t="s">
        <v>2</v>
      </c>
      <c r="G10" s="27" t="s">
        <v>2</v>
      </c>
      <c r="H10" s="27" t="s">
        <v>2</v>
      </c>
      <c r="I10" s="45">
        <v>1381</v>
      </c>
      <c r="J10" s="45">
        <v>1348</v>
      </c>
      <c r="K10" s="45">
        <v>1311</v>
      </c>
      <c r="L10" s="45">
        <v>1235</v>
      </c>
      <c r="M10" s="45">
        <v>1174</v>
      </c>
      <c r="N10" s="45">
        <v>1114</v>
      </c>
      <c r="O10" s="27">
        <v>1063</v>
      </c>
      <c r="P10" s="28" t="s">
        <v>2</v>
      </c>
    </row>
    <row r="11" spans="1:16" s="26" customFormat="1" ht="15.75">
      <c r="A11" s="26" t="s">
        <v>48</v>
      </c>
      <c r="B11" s="27" t="s">
        <v>0</v>
      </c>
      <c r="C11" s="27" t="s">
        <v>0</v>
      </c>
      <c r="D11" s="27">
        <v>1123</v>
      </c>
      <c r="E11" s="27">
        <v>1682</v>
      </c>
      <c r="F11" s="27">
        <v>2243</v>
      </c>
      <c r="G11" s="27">
        <v>2204</v>
      </c>
      <c r="H11" s="27">
        <v>2212</v>
      </c>
      <c r="I11" s="27">
        <v>2378</v>
      </c>
      <c r="J11" s="27">
        <v>2338</v>
      </c>
      <c r="K11" s="27">
        <v>2282</v>
      </c>
      <c r="L11" s="27">
        <v>2225</v>
      </c>
      <c r="M11" s="27">
        <v>2216</v>
      </c>
      <c r="N11" s="27">
        <v>2163</v>
      </c>
      <c r="O11" s="27">
        <v>1957</v>
      </c>
      <c r="P11" s="28" t="s">
        <v>2</v>
      </c>
    </row>
    <row r="12" spans="1:16" s="4" customFormat="1" ht="15.75">
      <c r="A12" s="30" t="s">
        <v>19</v>
      </c>
      <c r="B12" s="5" t="s">
        <v>0</v>
      </c>
      <c r="C12" s="5" t="s">
        <v>0</v>
      </c>
      <c r="D12" s="5" t="s">
        <v>0</v>
      </c>
      <c r="E12" s="5" t="s">
        <v>0</v>
      </c>
      <c r="F12" s="5" t="s">
        <v>0</v>
      </c>
      <c r="G12" s="25" t="s">
        <v>25</v>
      </c>
      <c r="H12" s="5">
        <v>187</v>
      </c>
      <c r="I12" s="5">
        <v>209</v>
      </c>
      <c r="J12" s="5">
        <v>215</v>
      </c>
      <c r="K12" s="5">
        <v>217</v>
      </c>
      <c r="L12" s="5">
        <v>225</v>
      </c>
      <c r="M12" s="5">
        <v>216</v>
      </c>
      <c r="N12" s="24">
        <v>243</v>
      </c>
      <c r="O12" s="24">
        <v>239</v>
      </c>
      <c r="P12" s="24" t="s">
        <v>2</v>
      </c>
    </row>
    <row r="13" spans="1:16" s="4" customFormat="1" ht="13.5">
      <c r="A13" s="30" t="s">
        <v>20</v>
      </c>
      <c r="B13" s="5" t="s">
        <v>0</v>
      </c>
      <c r="C13" s="5" t="s">
        <v>0</v>
      </c>
      <c r="D13" s="5">
        <v>420</v>
      </c>
      <c r="E13" s="5">
        <v>432</v>
      </c>
      <c r="F13" s="5">
        <v>474</v>
      </c>
      <c r="G13" s="5">
        <v>724</v>
      </c>
      <c r="H13" s="5">
        <v>866</v>
      </c>
      <c r="I13" s="5">
        <v>974</v>
      </c>
      <c r="J13" s="5">
        <v>970</v>
      </c>
      <c r="K13" s="5">
        <v>954</v>
      </c>
      <c r="L13" s="5">
        <v>880</v>
      </c>
      <c r="M13" s="5">
        <v>862</v>
      </c>
      <c r="N13" s="24">
        <v>828</v>
      </c>
      <c r="O13" s="24">
        <v>637</v>
      </c>
      <c r="P13" s="24">
        <v>867</v>
      </c>
    </row>
    <row r="14" spans="1:17" s="4" customFormat="1" ht="16.5" thickBot="1">
      <c r="A14" s="31" t="s">
        <v>21</v>
      </c>
      <c r="B14" s="6" t="s">
        <v>0</v>
      </c>
      <c r="C14" s="6" t="s">
        <v>0</v>
      </c>
      <c r="D14" s="6">
        <v>938</v>
      </c>
      <c r="E14" s="22" t="s">
        <v>23</v>
      </c>
      <c r="F14" s="22" t="s">
        <v>24</v>
      </c>
      <c r="G14" s="6">
        <v>1485</v>
      </c>
      <c r="H14" s="6">
        <v>1382</v>
      </c>
      <c r="I14" s="6">
        <v>1444</v>
      </c>
      <c r="J14" s="6">
        <v>1397</v>
      </c>
      <c r="K14" s="6">
        <v>1363</v>
      </c>
      <c r="L14" s="6">
        <v>1366</v>
      </c>
      <c r="M14" s="6">
        <v>1382</v>
      </c>
      <c r="N14" s="6">
        <v>1351</v>
      </c>
      <c r="O14" s="6">
        <v>1305</v>
      </c>
      <c r="P14" s="6">
        <v>1311</v>
      </c>
      <c r="Q14" s="7"/>
    </row>
    <row r="15" spans="1:17" s="23" customFormat="1" ht="13.5">
      <c r="A15" s="40" t="s">
        <v>51</v>
      </c>
      <c r="B15" s="40"/>
      <c r="C15" s="40"/>
      <c r="D15" s="40"/>
      <c r="E15" s="40"/>
      <c r="F15" s="40"/>
      <c r="G15" s="40"/>
      <c r="H15" s="40"/>
      <c r="I15" s="40"/>
      <c r="J15" s="46"/>
      <c r="K15" s="46"/>
      <c r="L15" s="18"/>
      <c r="M15" s="18"/>
      <c r="N15" s="18"/>
      <c r="O15" s="18"/>
      <c r="P15" s="18"/>
      <c r="Q15" s="18"/>
    </row>
    <row r="16" spans="1:17" s="23" customFormat="1" ht="14.25">
      <c r="A16" s="8"/>
      <c r="B16" s="9"/>
      <c r="C16" s="9"/>
      <c r="D16" s="10"/>
      <c r="E16" s="11"/>
      <c r="F16" s="11"/>
      <c r="G16" s="10"/>
      <c r="H16" s="10"/>
      <c r="I16" s="10"/>
      <c r="J16" s="10"/>
      <c r="K16" s="10"/>
      <c r="L16" s="10"/>
      <c r="M16" s="9"/>
      <c r="N16" s="10"/>
      <c r="O16" s="12"/>
      <c r="P16" s="12"/>
      <c r="Q16" s="12"/>
    </row>
    <row r="17" spans="1:17" ht="38.25" customHeight="1">
      <c r="A17" s="39" t="s">
        <v>26</v>
      </c>
      <c r="B17" s="39"/>
      <c r="C17" s="39"/>
      <c r="D17" s="39"/>
      <c r="E17" s="39"/>
      <c r="F17" s="39"/>
      <c r="G17" s="37"/>
      <c r="H17" s="37"/>
      <c r="I17" s="37"/>
      <c r="J17" s="37"/>
      <c r="K17" s="37"/>
      <c r="L17" s="13"/>
      <c r="M17" s="13"/>
      <c r="N17" s="13"/>
      <c r="O17" s="13"/>
      <c r="P17" s="13"/>
      <c r="Q17" s="13"/>
    </row>
    <row r="18" spans="1:17" ht="48.75" customHeight="1">
      <c r="A18" s="41" t="s">
        <v>34</v>
      </c>
      <c r="B18" s="42"/>
      <c r="C18" s="42"/>
      <c r="D18" s="42"/>
      <c r="E18" s="42"/>
      <c r="F18" s="42"/>
      <c r="G18" s="42"/>
      <c r="H18" s="42"/>
      <c r="I18" s="42"/>
      <c r="J18" s="37"/>
      <c r="K18" s="37"/>
      <c r="L18" s="15"/>
      <c r="M18" s="15"/>
      <c r="N18" s="15"/>
      <c r="O18" s="15"/>
      <c r="P18" s="15"/>
      <c r="Q18" s="15"/>
    </row>
    <row r="19" spans="1:17" ht="25.5" customHeight="1">
      <c r="A19" s="41" t="s">
        <v>27</v>
      </c>
      <c r="B19" s="42"/>
      <c r="C19" s="42"/>
      <c r="D19" s="42"/>
      <c r="E19" s="42"/>
      <c r="F19" s="42"/>
      <c r="G19" s="42"/>
      <c r="H19" s="42"/>
      <c r="I19" s="42"/>
      <c r="J19" s="37"/>
      <c r="K19" s="37"/>
      <c r="L19" s="15"/>
      <c r="M19" s="15"/>
      <c r="N19" s="15"/>
      <c r="O19" s="15"/>
      <c r="P19" s="15"/>
      <c r="Q19" s="15"/>
    </row>
    <row r="20" spans="1:17" ht="25.5" customHeight="1">
      <c r="A20" s="41" t="s">
        <v>28</v>
      </c>
      <c r="B20" s="41"/>
      <c r="C20" s="41"/>
      <c r="D20" s="41"/>
      <c r="E20" s="41"/>
      <c r="F20" s="41"/>
      <c r="G20" s="41"/>
      <c r="H20" s="41"/>
      <c r="I20" s="41"/>
      <c r="J20" s="37"/>
      <c r="K20" s="37"/>
      <c r="L20" s="14"/>
      <c r="M20" s="14"/>
      <c r="N20" s="14"/>
      <c r="O20" s="14"/>
      <c r="P20" s="14"/>
      <c r="Q20" s="14"/>
    </row>
    <row r="21" spans="1:17" ht="74.25" customHeight="1">
      <c r="A21" s="39" t="s">
        <v>31</v>
      </c>
      <c r="B21" s="39"/>
      <c r="C21" s="39"/>
      <c r="D21" s="39"/>
      <c r="E21" s="39"/>
      <c r="F21" s="39"/>
      <c r="G21" s="42"/>
      <c r="H21" s="42"/>
      <c r="I21" s="42"/>
      <c r="J21" s="37"/>
      <c r="K21" s="37"/>
      <c r="L21" s="15"/>
      <c r="M21" s="15"/>
      <c r="N21" s="15"/>
      <c r="O21" s="15"/>
      <c r="P21" s="15"/>
      <c r="Q21" s="15"/>
    </row>
    <row r="22" spans="1:17" ht="48.75" customHeight="1">
      <c r="A22" s="39" t="s">
        <v>30</v>
      </c>
      <c r="B22" s="39"/>
      <c r="C22" s="39"/>
      <c r="D22" s="39"/>
      <c r="E22" s="39"/>
      <c r="F22" s="39"/>
      <c r="G22" s="42"/>
      <c r="H22" s="42"/>
      <c r="I22" s="42"/>
      <c r="J22" s="37"/>
      <c r="K22" s="37"/>
      <c r="L22" s="15"/>
      <c r="M22" s="15"/>
      <c r="N22" s="15"/>
      <c r="O22" s="15"/>
      <c r="P22" s="15"/>
      <c r="Q22" s="15"/>
    </row>
    <row r="23" spans="1:17" ht="12.75" customHeight="1">
      <c r="A23" s="41" t="s">
        <v>29</v>
      </c>
      <c r="B23" s="42"/>
      <c r="C23" s="42"/>
      <c r="D23" s="42"/>
      <c r="E23" s="42"/>
      <c r="F23" s="42"/>
      <c r="G23" s="42"/>
      <c r="H23" s="42"/>
      <c r="I23" s="42"/>
      <c r="J23" s="37"/>
      <c r="K23" s="37"/>
      <c r="L23" s="15"/>
      <c r="M23" s="15"/>
      <c r="N23" s="15"/>
      <c r="O23" s="15"/>
      <c r="P23" s="15"/>
      <c r="Q23" s="15"/>
    </row>
    <row r="24" spans="1:17" ht="13.5" customHeight="1">
      <c r="A24" s="15"/>
      <c r="B24" s="16"/>
      <c r="C24" s="16"/>
      <c r="D24" s="16"/>
      <c r="E24" s="16"/>
      <c r="F24" s="16"/>
      <c r="G24" s="16"/>
      <c r="H24" s="16"/>
      <c r="I24" s="16"/>
      <c r="J24" s="14"/>
      <c r="K24" s="14"/>
      <c r="L24" s="14"/>
      <c r="M24" s="14"/>
      <c r="N24" s="14"/>
      <c r="O24" s="14"/>
      <c r="P24" s="14"/>
      <c r="Q24" s="14"/>
    </row>
    <row r="25" spans="1:17" ht="12.75">
      <c r="A25" s="36" t="s">
        <v>22</v>
      </c>
      <c r="B25" s="37"/>
      <c r="C25" s="37"/>
      <c r="D25" s="37"/>
      <c r="E25" s="37"/>
      <c r="F25" s="37"/>
      <c r="G25" s="37"/>
      <c r="H25" s="37"/>
      <c r="I25" s="37"/>
      <c r="J25" s="16"/>
      <c r="K25" s="16"/>
      <c r="L25" s="16"/>
      <c r="M25" s="16"/>
      <c r="N25" s="16"/>
      <c r="O25" s="16"/>
      <c r="P25" s="16"/>
      <c r="Q25" s="16"/>
    </row>
    <row r="26" spans="1:17" ht="12.75">
      <c r="A26" s="36" t="s">
        <v>6</v>
      </c>
      <c r="B26" s="37"/>
      <c r="C26" s="37"/>
      <c r="D26" s="37"/>
      <c r="E26" s="37"/>
      <c r="F26" s="37"/>
      <c r="G26" s="37"/>
      <c r="H26" s="37"/>
      <c r="I26" s="37"/>
      <c r="J26" s="20"/>
      <c r="K26" s="20"/>
      <c r="L26" s="20"/>
      <c r="M26" s="20"/>
      <c r="N26" s="20"/>
      <c r="O26" s="20"/>
      <c r="P26" s="20"/>
      <c r="Q26" s="20"/>
    </row>
    <row r="27" spans="1:17" ht="22.5" customHeight="1">
      <c r="A27" s="38" t="s">
        <v>9</v>
      </c>
      <c r="B27" s="37"/>
      <c r="C27" s="37"/>
      <c r="D27" s="37"/>
      <c r="E27" s="37"/>
      <c r="F27" s="37"/>
      <c r="G27" s="37"/>
      <c r="H27" s="37"/>
      <c r="I27" s="37"/>
      <c r="J27" s="37"/>
      <c r="K27" s="37"/>
      <c r="L27" s="15"/>
      <c r="M27" s="15"/>
      <c r="N27" s="15"/>
      <c r="O27" s="15"/>
      <c r="P27" s="15"/>
      <c r="Q27" s="15"/>
    </row>
    <row r="28" spans="1:17" ht="12.75">
      <c r="A28" s="36" t="s">
        <v>5</v>
      </c>
      <c r="B28" s="37"/>
      <c r="C28" s="37"/>
      <c r="D28" s="37"/>
      <c r="E28" s="37"/>
      <c r="F28" s="37"/>
      <c r="G28" s="37"/>
      <c r="H28" s="37"/>
      <c r="I28" s="37"/>
      <c r="J28" s="17"/>
      <c r="K28" s="17"/>
      <c r="L28" s="17"/>
      <c r="M28" s="17"/>
      <c r="N28" s="17"/>
      <c r="O28" s="17"/>
      <c r="P28" s="17"/>
      <c r="Q28" s="17"/>
    </row>
    <row r="29" spans="1:17" ht="12.75" customHeight="1">
      <c r="A29" s="38" t="s">
        <v>32</v>
      </c>
      <c r="B29" s="37"/>
      <c r="C29" s="37"/>
      <c r="D29" s="37"/>
      <c r="E29" s="37"/>
      <c r="F29" s="37"/>
      <c r="G29" s="37"/>
      <c r="H29" s="37"/>
      <c r="I29" s="37"/>
      <c r="J29" s="37"/>
      <c r="K29" s="37"/>
      <c r="L29" s="17"/>
      <c r="M29" s="17"/>
      <c r="N29" s="17"/>
      <c r="O29" s="17"/>
      <c r="P29" s="17"/>
      <c r="Q29" s="17"/>
    </row>
    <row r="30" spans="1:17" ht="12.75" customHeight="1">
      <c r="A30" s="38" t="s">
        <v>33</v>
      </c>
      <c r="B30" s="38"/>
      <c r="C30" s="38"/>
      <c r="D30" s="38"/>
      <c r="E30" s="38"/>
      <c r="F30" s="38"/>
      <c r="G30" s="38"/>
      <c r="H30" s="38"/>
      <c r="I30" s="38"/>
      <c r="J30" s="37"/>
      <c r="K30" s="37"/>
      <c r="L30" s="15"/>
      <c r="M30" s="15"/>
      <c r="N30" s="15"/>
      <c r="O30" s="15"/>
      <c r="P30" s="15"/>
      <c r="Q30" s="15"/>
    </row>
    <row r="31" spans="1:17" ht="12.75">
      <c r="A31" s="38" t="s">
        <v>52</v>
      </c>
      <c r="B31" s="38"/>
      <c r="C31" s="38"/>
      <c r="D31" s="38"/>
      <c r="E31" s="38"/>
      <c r="F31" s="38"/>
      <c r="G31" s="38"/>
      <c r="H31" s="38"/>
      <c r="I31" s="38"/>
      <c r="J31" s="37"/>
      <c r="K31" s="37"/>
      <c r="L31" s="15"/>
      <c r="M31" s="15"/>
      <c r="N31" s="15"/>
      <c r="O31" s="15"/>
      <c r="P31" s="15"/>
      <c r="Q31" s="15"/>
    </row>
    <row r="32" spans="1:17" ht="12.75">
      <c r="A32" s="36" t="s">
        <v>4</v>
      </c>
      <c r="B32" s="37"/>
      <c r="C32" s="37"/>
      <c r="D32" s="37"/>
      <c r="E32" s="37"/>
      <c r="F32" s="37"/>
      <c r="G32" s="37"/>
      <c r="H32" s="37"/>
      <c r="I32" s="37"/>
      <c r="J32" s="37"/>
      <c r="K32" s="37"/>
      <c r="L32" s="15"/>
      <c r="M32" s="15"/>
      <c r="N32" s="15"/>
      <c r="O32" s="15"/>
      <c r="P32" s="15"/>
      <c r="Q32" s="15"/>
    </row>
    <row r="33" spans="1:17" ht="23.25" customHeight="1">
      <c r="A33" s="38" t="s">
        <v>54</v>
      </c>
      <c r="B33" s="37"/>
      <c r="C33" s="37"/>
      <c r="D33" s="37"/>
      <c r="E33" s="37"/>
      <c r="F33" s="37"/>
      <c r="G33" s="37"/>
      <c r="H33" s="37"/>
      <c r="I33" s="37"/>
      <c r="J33" s="37"/>
      <c r="K33" s="37"/>
      <c r="L33" s="15"/>
      <c r="M33" s="15"/>
      <c r="N33" s="15"/>
      <c r="O33" s="15"/>
      <c r="P33" s="15"/>
      <c r="Q33" s="15"/>
    </row>
    <row r="34" spans="1:17" ht="25.5" customHeight="1">
      <c r="A34" s="38" t="s">
        <v>55</v>
      </c>
      <c r="B34" s="37"/>
      <c r="C34" s="37"/>
      <c r="D34" s="37"/>
      <c r="E34" s="37"/>
      <c r="F34" s="37"/>
      <c r="G34" s="37"/>
      <c r="H34" s="37"/>
      <c r="I34" s="37"/>
      <c r="J34" s="37"/>
      <c r="K34" s="37"/>
      <c r="L34" s="15"/>
      <c r="M34" s="15"/>
      <c r="N34" s="15"/>
      <c r="O34" s="15"/>
      <c r="P34" s="15"/>
      <c r="Q34" s="15"/>
    </row>
    <row r="35" spans="1:17" s="2" customFormat="1" ht="12.75">
      <c r="A35" s="36" t="s">
        <v>3</v>
      </c>
      <c r="B35" s="36"/>
      <c r="C35" s="36"/>
      <c r="D35" s="36"/>
      <c r="E35" s="36"/>
      <c r="F35" s="36"/>
      <c r="G35" s="36"/>
      <c r="H35" s="36"/>
      <c r="I35" s="36"/>
      <c r="J35" s="37"/>
      <c r="K35" s="37"/>
      <c r="L35" s="15"/>
      <c r="M35" s="15"/>
      <c r="N35" s="15"/>
      <c r="O35" s="15"/>
      <c r="P35" s="15"/>
      <c r="Q35" s="15"/>
    </row>
    <row r="36" spans="1:17" s="2" customFormat="1" ht="24" customHeight="1">
      <c r="A36" s="38" t="s">
        <v>53</v>
      </c>
      <c r="B36" s="37"/>
      <c r="C36" s="37"/>
      <c r="D36" s="37"/>
      <c r="E36" s="37"/>
      <c r="F36" s="37"/>
      <c r="G36" s="37"/>
      <c r="H36" s="37"/>
      <c r="I36" s="37"/>
      <c r="J36" s="37"/>
      <c r="K36" s="37"/>
      <c r="L36" s="17"/>
      <c r="M36" s="17"/>
      <c r="N36" s="17"/>
      <c r="O36" s="17"/>
      <c r="P36" s="17"/>
      <c r="Q36" s="17"/>
    </row>
    <row r="37" spans="1:17" ht="12.75" customHeight="1">
      <c r="A37" s="36" t="s">
        <v>10</v>
      </c>
      <c r="B37" s="37"/>
      <c r="C37" s="37"/>
      <c r="D37" s="37"/>
      <c r="E37" s="37"/>
      <c r="F37" s="37"/>
      <c r="G37" s="37"/>
      <c r="H37" s="37"/>
      <c r="I37" s="37"/>
      <c r="J37" s="37"/>
      <c r="K37" s="37"/>
      <c r="L37" s="17"/>
      <c r="M37" s="17"/>
      <c r="N37" s="17"/>
      <c r="O37" s="17"/>
      <c r="P37" s="17"/>
      <c r="Q37" s="17"/>
    </row>
    <row r="38" spans="1:17" ht="12.75" customHeight="1">
      <c r="A38" s="38" t="s">
        <v>50</v>
      </c>
      <c r="B38" s="37"/>
      <c r="C38" s="37"/>
      <c r="D38" s="37"/>
      <c r="E38" s="37"/>
      <c r="F38" s="37"/>
      <c r="G38" s="37"/>
      <c r="H38" s="37"/>
      <c r="I38" s="37"/>
      <c r="J38" s="37"/>
      <c r="K38" s="37"/>
      <c r="L38" s="19"/>
      <c r="M38" s="19"/>
      <c r="N38" s="19"/>
      <c r="O38" s="19"/>
      <c r="P38" s="19"/>
      <c r="Q38" s="19"/>
    </row>
    <row r="39" spans="2:17" ht="12.75">
      <c r="B39" s="21"/>
      <c r="C39" s="21"/>
      <c r="D39" s="21"/>
      <c r="E39" s="21"/>
      <c r="F39" s="21"/>
      <c r="G39" s="21"/>
      <c r="H39" s="21"/>
      <c r="I39" s="21"/>
      <c r="J39" s="19"/>
      <c r="K39" s="19"/>
      <c r="L39" s="19"/>
      <c r="M39" s="19"/>
      <c r="N39" s="19"/>
      <c r="O39" s="19"/>
      <c r="P39" s="19"/>
      <c r="Q39" s="19"/>
    </row>
    <row r="40" spans="2:17" ht="12.75">
      <c r="B40" s="15"/>
      <c r="C40" s="15"/>
      <c r="D40" s="15"/>
      <c r="E40" s="15"/>
      <c r="F40" s="15"/>
      <c r="G40" s="15"/>
      <c r="H40" s="15"/>
      <c r="I40" s="15"/>
      <c r="J40" s="21"/>
      <c r="K40" s="21"/>
      <c r="L40" s="21"/>
      <c r="M40" s="21"/>
      <c r="N40" s="21"/>
      <c r="O40" s="21"/>
      <c r="P40" s="21"/>
      <c r="Q40" s="21"/>
    </row>
    <row r="41" spans="10:17" ht="12.75">
      <c r="J41" s="15"/>
      <c r="K41" s="15"/>
      <c r="L41" s="15"/>
      <c r="M41" s="15"/>
      <c r="N41" s="15"/>
      <c r="O41" s="15"/>
      <c r="P41" s="15"/>
      <c r="Q41" s="15"/>
    </row>
  </sheetData>
  <mergeCells count="23">
    <mergeCell ref="A38:K38"/>
    <mergeCell ref="A31:K31"/>
    <mergeCell ref="A32:K32"/>
    <mergeCell ref="A33:K33"/>
    <mergeCell ref="A34:K34"/>
    <mergeCell ref="A19:K19"/>
    <mergeCell ref="A20:K20"/>
    <mergeCell ref="A21:K21"/>
    <mergeCell ref="A22:K22"/>
    <mergeCell ref="A23:K23"/>
    <mergeCell ref="A1:O1"/>
    <mergeCell ref="A15:K15"/>
    <mergeCell ref="A17:K17"/>
    <mergeCell ref="A18:K18"/>
    <mergeCell ref="A35:K35"/>
    <mergeCell ref="A36:K36"/>
    <mergeCell ref="A37:K37"/>
    <mergeCell ref="A26:I26"/>
    <mergeCell ref="A25:I25"/>
    <mergeCell ref="A28:I28"/>
    <mergeCell ref="A27:K27"/>
    <mergeCell ref="A29:K29"/>
    <mergeCell ref="A30:K30"/>
  </mergeCells>
  <printOptions/>
  <pageMargins left="0.8" right="0.25" top="0.5" bottom="0.5" header="0.25" footer="0.25"/>
  <pageSetup fitToHeight="1" fitToWidth="1" horizontalDpi="355" verticalDpi="355" orientation="landscape"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Lepofsky</dc:creator>
  <cp:keywords/>
  <dc:description/>
  <cp:lastModifiedBy>lnguyen</cp:lastModifiedBy>
  <cp:lastPrinted>2004-06-04T14:32:24Z</cp:lastPrinted>
  <dcterms:created xsi:type="dcterms:W3CDTF">2000-04-06T19:06:24Z</dcterms:created>
  <dcterms:modified xsi:type="dcterms:W3CDTF">2004-06-28T20:18:26Z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-455858878</vt:i4>
  </property>
  <property fmtid="{D5CDD505-2E9C-101B-9397-08002B2CF9AE}" pid="3" name="_EmailSubject">
    <vt:lpwstr>NTS tables from 6-15 batch</vt:lpwstr>
  </property>
  <property fmtid="{D5CDD505-2E9C-101B-9397-08002B2CF9AE}" pid="4" name="_AuthorEmail">
    <vt:lpwstr>MallettW@battelle.org</vt:lpwstr>
  </property>
  <property fmtid="{D5CDD505-2E9C-101B-9397-08002B2CF9AE}" pid="5" name="_AuthorEmailDisplayName">
    <vt:lpwstr>Mallett, William J</vt:lpwstr>
  </property>
  <property fmtid="{D5CDD505-2E9C-101B-9397-08002B2CF9AE}" pid="6" name="_ReviewingToolsShownOnce">
    <vt:lpwstr/>
  </property>
</Properties>
</file>