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8" windowWidth="15480" windowHeight="11640" activeTab="0"/>
  </bookViews>
  <sheets>
    <sheet name="3-3b" sheetId="1" r:id="rId1"/>
  </sheets>
  <definedNames/>
  <calcPr fullCalcOnLoad="1"/>
</workbook>
</file>

<file path=xl/sharedStrings.xml><?xml version="1.0" encoding="utf-8"?>
<sst xmlns="http://schemas.openxmlformats.org/spreadsheetml/2006/main" count="24" uniqueCount="24">
  <si>
    <t>Motor vehicles and parts</t>
  </si>
  <si>
    <t>Gasoline and oil</t>
  </si>
  <si>
    <t>Transportation services</t>
  </si>
  <si>
    <t>Transportation structures</t>
  </si>
  <si>
    <t xml:space="preserve">Transportation equipment </t>
  </si>
  <si>
    <t>Gross Domestic Demand</t>
  </si>
  <si>
    <t>Total transportation in GDD (percent)</t>
  </si>
  <si>
    <t>Personal consumption of transportation, total</t>
  </si>
  <si>
    <t>Gross private domestic investment, total</t>
  </si>
  <si>
    <t>Government transportation-related purchases, total</t>
  </si>
  <si>
    <t>Chained 2000 $ value = (Quantity index for year n x 2000 current $ value)/100.</t>
  </si>
  <si>
    <t xml:space="preserve">Table 3-3b:  U.S. Gross Domestic Demand (GDD) Attributed to Transportation-Related Final Demand (Chained 2000 $ billions) </t>
  </si>
  <si>
    <t>NOTES</t>
  </si>
  <si>
    <t>SOURCE</t>
  </si>
  <si>
    <t>Total domestic transportation-related final demand</t>
  </si>
  <si>
    <r>
      <t>Federal purchases</t>
    </r>
    <r>
      <rPr>
        <vertAlign val="superscript"/>
        <sz val="11"/>
        <rFont val="Arial Narrow"/>
        <family val="2"/>
      </rPr>
      <t>a</t>
    </r>
  </si>
  <si>
    <r>
      <t>State and local purchases</t>
    </r>
    <r>
      <rPr>
        <vertAlign val="superscript"/>
        <sz val="11"/>
        <rFont val="Arial Narrow"/>
        <family val="2"/>
      </rPr>
      <t>a</t>
    </r>
  </si>
  <si>
    <r>
      <t>Defense-related purchases</t>
    </r>
    <r>
      <rPr>
        <vertAlign val="superscript"/>
        <sz val="11"/>
        <rFont val="Arial Narrow"/>
        <family val="2"/>
      </rPr>
      <t>b</t>
    </r>
  </si>
  <si>
    <r>
      <t xml:space="preserve">a </t>
    </r>
    <r>
      <rPr>
        <sz val="9"/>
        <rFont val="Arial"/>
        <family val="2"/>
      </rPr>
      <t>Federal purchases and state and local purchases are the sum of consumption expenditures and gross investments.</t>
    </r>
  </si>
  <si>
    <r>
      <t>b</t>
    </r>
    <r>
      <rPr>
        <sz val="9"/>
        <rFont val="Arial"/>
        <family val="2"/>
      </rPr>
      <t xml:space="preserve"> Defense-related purchases are the sum of the transportation of material and travel.</t>
    </r>
  </si>
  <si>
    <t xml:space="preserve">Transportation structures for 1990 to 1996 include only railroads and consists of air and land after 1996.  </t>
  </si>
  <si>
    <r>
      <t xml:space="preserve">U.S. Department of Commerce, Bureau of Economic Analysis, </t>
    </r>
    <r>
      <rPr>
        <i/>
        <sz val="9"/>
        <rFont val="Arial"/>
        <family val="2"/>
      </rPr>
      <t>National Income and Product Accounts Tables</t>
    </r>
    <r>
      <rPr>
        <sz val="9"/>
        <rFont val="Arial"/>
        <family val="2"/>
      </rPr>
      <t xml:space="preserve">, tables 1.4.6, 2.3.6, 3.11.6, 3.15.6, 5.3.6, 5.4.6AU and 5.4.6BU, available at http://www.bea.gov/ as of December 2008.  </t>
    </r>
  </si>
  <si>
    <r>
      <t>KEY:</t>
    </r>
    <r>
      <rPr>
        <sz val="9"/>
        <rFont val="Arial"/>
        <family val="2"/>
      </rPr>
      <t xml:space="preserve">  R = revised. </t>
    </r>
  </si>
  <si>
    <t>At the time of this publication, the Bureau of Economic Analysis (BEA) had only published chained 2000 dollar estimates from 1990 onward. Current dollar estimates for earlier years can be found in Table 3-3a.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</si>
</sst>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W"/>
    <numFmt numFmtId="166" formatCode="#,##0.0_W_)"/>
    <numFmt numFmtId="167" formatCode="#,##0.0"/>
    <numFmt numFmtId="168" formatCode="0.0%"/>
    <numFmt numFmtId="169" formatCode="&quot;$&quot;#,##0\ ;\(&quot;$&quot;#,##0\)"/>
    <numFmt numFmtId="170" formatCode="0.0"/>
    <numFmt numFmtId="171" formatCode="&quot;(R)&quot;\ #,##0.0;&quot;(R) -&quot;#,##0.0;&quot;(R) &quot;\ 0.0"/>
    <numFmt numFmtId="172" formatCode="&quot;(R)&quot;\ #,##0.00;&quot;(R) -&quot;#,##0.00;&quot;(R) &quot;\ 0.00"/>
    <numFmt numFmtId="173" formatCode="&quot;(R)&quot;\ #,##0;&quot;(R) -&quot;#,##0;&quot;(R) &quot;\ 0"/>
    <numFmt numFmtId="174" formatCode="&quot;(R) &quot;#,##0.0;&quot;(R) &quot;\-#,##0.0;&quot;(R) &quot;0.0"/>
    <numFmt numFmtId="175" formatCode="[$-409]dddd\,\ mmmm\ dd\,\ yyyy"/>
    <numFmt numFmtId="176" formatCode="&quot;Yes&quot;;&quot;Yes&quot;;&quot;No&quot;"/>
    <numFmt numFmtId="177" formatCode="&quot;True&quot;;&quot;True&quot;;&quot;False&quot;"/>
    <numFmt numFmtId="178" formatCode="&quot;On&quot;;&quot;On&quot;;&quot;Off&quot;"/>
    <numFmt numFmtId="179" formatCode="[$€-2]\ #,##0.00_);[Red]\([$€-2]\ #,##0.00\)"/>
  </numFmts>
  <fonts count="22">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i/>
      <sz val="8"/>
      <name val="Arial"/>
      <family val="2"/>
    </font>
    <font>
      <b/>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164" fontId="4" fillId="0" borderId="1" applyNumberFormat="0">
      <alignment horizontal="right"/>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45">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14" fillId="0" borderId="0" xfId="0" applyFont="1" applyFill="1" applyAlignment="1">
      <alignment horizontal="left"/>
    </xf>
    <xf numFmtId="167" fontId="16" fillId="0" borderId="0" xfId="21" applyNumberFormat="1" applyFont="1" applyFill="1" applyBorder="1" applyAlignment="1">
      <alignment horizontal="right"/>
      <protection/>
    </xf>
    <xf numFmtId="0" fontId="16" fillId="0" borderId="0" xfId="0" applyFont="1" applyFill="1" applyAlignment="1">
      <alignment horizontal="right"/>
    </xf>
    <xf numFmtId="0" fontId="16" fillId="0" borderId="0" xfId="0" applyFont="1" applyFill="1" applyBorder="1" applyAlignment="1">
      <alignment horizontal="right"/>
    </xf>
    <xf numFmtId="1" fontId="1" fillId="0" borderId="5" xfId="30" applyNumberFormat="1" applyFont="1" applyFill="1" applyBorder="1" applyAlignment="1">
      <alignment horizontal="center"/>
      <protection/>
    </xf>
    <xf numFmtId="1" fontId="0" fillId="0" borderId="0" xfId="0" applyNumberFormat="1" applyFont="1" applyFill="1" applyAlignment="1">
      <alignment horizontal="center"/>
    </xf>
    <xf numFmtId="0" fontId="15" fillId="0" borderId="0" xfId="26" applyFont="1" applyFill="1" applyBorder="1" applyAlignment="1">
      <alignment horizontal="left"/>
      <protection/>
    </xf>
    <xf numFmtId="1" fontId="16" fillId="0" borderId="0" xfId="0" applyNumberFormat="1" applyFont="1" applyFill="1" applyAlignment="1">
      <alignment/>
    </xf>
    <xf numFmtId="0" fontId="16" fillId="0" borderId="0" xfId="26" applyFont="1" applyFill="1" applyBorder="1" applyAlignment="1">
      <alignment horizontal="left"/>
      <protection/>
    </xf>
    <xf numFmtId="0" fontId="16" fillId="0" borderId="0" xfId="0" applyFont="1" applyFill="1" applyAlignment="1">
      <alignment/>
    </xf>
    <xf numFmtId="0" fontId="16" fillId="0" borderId="0" xfId="0" applyFont="1" applyFill="1" applyBorder="1" applyAlignment="1">
      <alignment/>
    </xf>
    <xf numFmtId="0" fontId="15" fillId="0" borderId="0" xfId="26" applyFont="1" applyFill="1" applyBorder="1" applyAlignment="1" quotePrefix="1">
      <alignment horizontal="left"/>
      <protection/>
    </xf>
    <xf numFmtId="1" fontId="0" fillId="0" borderId="0" xfId="0" applyNumberFormat="1" applyFont="1" applyFill="1" applyBorder="1" applyAlignment="1">
      <alignment horizontal="center"/>
    </xf>
    <xf numFmtId="167" fontId="15" fillId="0" borderId="0" xfId="0" applyNumberFormat="1" applyFont="1" applyFill="1" applyAlignment="1">
      <alignment horizontal="right"/>
    </xf>
    <xf numFmtId="167" fontId="15" fillId="0" borderId="0" xfId="21" applyNumberFormat="1" applyFont="1" applyFill="1" applyBorder="1" applyAlignment="1">
      <alignment horizontal="right"/>
      <protection/>
    </xf>
    <xf numFmtId="167" fontId="16" fillId="0" borderId="6" xfId="21" applyNumberFormat="1" applyFont="1" applyFill="1" applyBorder="1" applyAlignment="1">
      <alignment horizontal="right"/>
      <protection/>
    </xf>
    <xf numFmtId="170" fontId="16" fillId="0" borderId="0" xfId="21" applyNumberFormat="1" applyFont="1" applyFill="1" applyBorder="1" applyAlignment="1">
      <alignment horizontal="right"/>
      <protection/>
    </xf>
    <xf numFmtId="0" fontId="16" fillId="0" borderId="0" xfId="26" applyFont="1" applyFill="1" applyBorder="1" applyAlignment="1">
      <alignment horizontal="left" indent="1"/>
      <protection/>
    </xf>
    <xf numFmtId="173" fontId="16" fillId="0" borderId="0" xfId="26" applyNumberFormat="1" applyFont="1" applyFill="1" applyBorder="1" applyAlignment="1">
      <alignment horizontal="left" indent="1"/>
      <protection/>
    </xf>
    <xf numFmtId="0" fontId="16" fillId="0" borderId="0" xfId="26" applyFont="1" applyFill="1" applyBorder="1" applyAlignment="1">
      <alignment horizontal="left" vertical="top" indent="1"/>
      <protection/>
    </xf>
    <xf numFmtId="0" fontId="16" fillId="0" borderId="6" xfId="26" applyFont="1" applyFill="1" applyBorder="1" applyAlignment="1">
      <alignment horizontal="left" vertical="top" indent="1"/>
      <protection/>
    </xf>
    <xf numFmtId="0" fontId="15" fillId="0" borderId="5" xfId="30" applyNumberFormat="1" applyFont="1" applyFill="1" applyBorder="1" applyAlignment="1">
      <alignment horizontal="center"/>
      <protection/>
    </xf>
    <xf numFmtId="174" fontId="15" fillId="0" borderId="0" xfId="0" applyNumberFormat="1" applyFont="1" applyFill="1" applyAlignment="1">
      <alignment horizontal="right"/>
    </xf>
    <xf numFmtId="174" fontId="15" fillId="0" borderId="0" xfId="21" applyNumberFormat="1" applyFont="1" applyFill="1" applyBorder="1" applyAlignment="1">
      <alignment horizontal="right"/>
      <protection/>
    </xf>
    <xf numFmtId="174" fontId="16" fillId="0" borderId="0" xfId="21" applyNumberFormat="1" applyFont="1" applyFill="1" applyBorder="1" applyAlignment="1">
      <alignment horizontal="right"/>
      <protection/>
    </xf>
    <xf numFmtId="174" fontId="16" fillId="0" borderId="6" xfId="21" applyNumberFormat="1" applyFont="1" applyFill="1" applyBorder="1" applyAlignment="1">
      <alignment horizontal="right"/>
      <protection/>
    </xf>
    <xf numFmtId="0" fontId="16" fillId="0" borderId="6" xfId="0" applyFont="1" applyFill="1" applyBorder="1" applyAlignment="1">
      <alignment/>
    </xf>
    <xf numFmtId="0" fontId="0" fillId="0" borderId="7" xfId="0" applyFill="1" applyBorder="1" applyAlignment="1">
      <alignment/>
    </xf>
    <xf numFmtId="0" fontId="0" fillId="0" borderId="0" xfId="0" applyFill="1" applyAlignment="1">
      <alignment wrapText="1"/>
    </xf>
    <xf numFmtId="0" fontId="0" fillId="0" borderId="0" xfId="0" applyFill="1" applyBorder="1" applyAlignment="1">
      <alignment/>
    </xf>
    <xf numFmtId="0" fontId="0" fillId="0" borderId="0" xfId="0" applyFill="1" applyAlignment="1">
      <alignment/>
    </xf>
    <xf numFmtId="0" fontId="8" fillId="0" borderId="6" xfId="43" applyFont="1" applyFill="1" applyBorder="1" applyAlignment="1">
      <alignment wrapText="1"/>
      <protection/>
    </xf>
    <xf numFmtId="0" fontId="0" fillId="0" borderId="6" xfId="0" applyFill="1" applyBorder="1" applyAlignment="1">
      <alignment wrapText="1"/>
    </xf>
    <xf numFmtId="0" fontId="19" fillId="0" borderId="0" xfId="26" applyFont="1" applyFill="1" applyBorder="1" applyAlignment="1">
      <alignment wrapText="1"/>
      <protection/>
    </xf>
    <xf numFmtId="0" fontId="0" fillId="0" borderId="0" xfId="0" applyFill="1" applyAlignment="1">
      <alignment wrapText="1"/>
    </xf>
    <xf numFmtId="0" fontId="20" fillId="0" borderId="0" xfId="26" applyFont="1" applyFill="1" applyBorder="1" applyAlignment="1">
      <alignment wrapText="1"/>
      <protection/>
    </xf>
    <xf numFmtId="0" fontId="18" fillId="0" borderId="0" xfId="26" applyFont="1" applyFill="1" applyBorder="1" applyAlignment="1">
      <alignment wrapText="1"/>
      <protection/>
    </xf>
    <xf numFmtId="0" fontId="18" fillId="0" borderId="7" xfId="26" applyFont="1" applyFill="1" applyBorder="1" applyAlignment="1">
      <alignment wrapText="1"/>
      <protection/>
    </xf>
    <xf numFmtId="0" fontId="0" fillId="0" borderId="7" xfId="0" applyFill="1" applyBorder="1" applyAlignment="1">
      <alignment wrapText="1"/>
    </xf>
    <xf numFmtId="0" fontId="19" fillId="0" borderId="0" xfId="0" applyNumberFormat="1" applyFont="1" applyFill="1" applyAlignment="1">
      <alignment wrapText="1"/>
    </xf>
    <xf numFmtId="49" fontId="18" fillId="0" borderId="0" xfId="0" applyNumberFormat="1" applyFont="1" applyFill="1" applyAlignment="1">
      <alignment wrapText="1"/>
    </xf>
    <xf numFmtId="166" fontId="19" fillId="0" borderId="0" xfId="34" applyNumberFormat="1" applyFont="1" applyFill="1" applyAlignment="1">
      <alignment wrapText="1"/>
      <protection/>
    </xf>
  </cellXfs>
  <cellStyles count="36">
    <cellStyle name="Normal" xfId="0"/>
    <cellStyle name="Comma" xfId="15"/>
    <cellStyle name="Comma [0]" xfId="16"/>
    <cellStyle name="Comma0" xfId="17"/>
    <cellStyle name="Currency" xfId="18"/>
    <cellStyle name="Currency [0]" xfId="19"/>
    <cellStyle name="Currency0" xfId="20"/>
    <cellStyle name="Data" xfId="21"/>
    <cellStyle name="Date" xfId="22"/>
    <cellStyle name="Fixed" xfId="23"/>
    <cellStyle name="Heading 1" xfId="24"/>
    <cellStyle name="Heading 2" xfId="25"/>
    <cellStyle name="Hed Side" xfId="26"/>
    <cellStyle name="Hed Side bold" xfId="27"/>
    <cellStyle name="Hed Side Regular" xfId="28"/>
    <cellStyle name="Hed Side_1-43A" xfId="29"/>
    <cellStyle name="Hed Top" xfId="30"/>
    <cellStyle name="Percent" xfId="31"/>
    <cellStyle name="Source Hed" xfId="32"/>
    <cellStyle name="Source Superscript" xfId="33"/>
    <cellStyle name="Source Text" xfId="34"/>
    <cellStyle name="Superscript" xfId="35"/>
    <cellStyle name="Table Data" xfId="36"/>
    <cellStyle name="Table Head Top" xfId="37"/>
    <cellStyle name="Table Hed Side" xfId="38"/>
    <cellStyle name="Table Title" xfId="39"/>
    <cellStyle name="Title Text" xfId="40"/>
    <cellStyle name="Title Text 1" xfId="41"/>
    <cellStyle name="Title Text 2" xfId="42"/>
    <cellStyle name="Title-1" xfId="43"/>
    <cellStyle name="Title-2" xfId="44"/>
    <cellStyle name="Title-3" xfId="45"/>
    <cellStyle name="Total"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3"/>
  <sheetViews>
    <sheetView tabSelected="1" workbookViewId="0" topLeftCell="A1">
      <selection activeCell="A1" sqref="A1:S1"/>
    </sheetView>
  </sheetViews>
  <sheetFormatPr defaultColWidth="9.140625" defaultRowHeight="12.75"/>
  <cols>
    <col min="1" max="1" width="47.57421875" style="1" customWidth="1"/>
    <col min="2" max="14" width="11.00390625" style="1" customWidth="1"/>
    <col min="15" max="17" width="11.00390625" style="5" customWidth="1"/>
    <col min="18" max="19" width="11.00390625" style="1" customWidth="1"/>
    <col min="20" max="16384" width="9.140625" style="1" customWidth="1"/>
  </cols>
  <sheetData>
    <row r="1" spans="1:19" ht="17.25" customHeight="1" thickBot="1">
      <c r="A1" s="34" t="s">
        <v>11</v>
      </c>
      <c r="B1" s="35"/>
      <c r="C1" s="35"/>
      <c r="D1" s="35"/>
      <c r="E1" s="35"/>
      <c r="F1" s="35"/>
      <c r="G1" s="35"/>
      <c r="H1" s="35"/>
      <c r="I1" s="35"/>
      <c r="J1" s="35"/>
      <c r="K1" s="35"/>
      <c r="L1" s="35"/>
      <c r="M1" s="35"/>
      <c r="N1" s="35"/>
      <c r="O1" s="35"/>
      <c r="P1" s="35"/>
      <c r="Q1" s="35"/>
      <c r="R1" s="35"/>
      <c r="S1" s="35"/>
    </row>
    <row r="2" spans="1:19" s="8" customFormat="1" ht="13.5">
      <c r="A2" s="7"/>
      <c r="B2" s="24">
        <v>1990</v>
      </c>
      <c r="C2" s="24">
        <v>1991</v>
      </c>
      <c r="D2" s="24">
        <v>1992</v>
      </c>
      <c r="E2" s="24">
        <v>1993</v>
      </c>
      <c r="F2" s="24">
        <v>1994</v>
      </c>
      <c r="G2" s="24">
        <v>1995</v>
      </c>
      <c r="H2" s="24">
        <v>1996</v>
      </c>
      <c r="I2" s="24">
        <v>1997</v>
      </c>
      <c r="J2" s="24">
        <v>1998</v>
      </c>
      <c r="K2" s="24">
        <v>1999</v>
      </c>
      <c r="L2" s="24">
        <v>2000</v>
      </c>
      <c r="M2" s="24">
        <v>2001</v>
      </c>
      <c r="N2" s="24">
        <v>2002</v>
      </c>
      <c r="O2" s="24">
        <v>2003</v>
      </c>
      <c r="P2" s="24">
        <v>2004</v>
      </c>
      <c r="Q2" s="24">
        <v>2005</v>
      </c>
      <c r="R2" s="24">
        <v>2006</v>
      </c>
      <c r="S2" s="24">
        <v>2007</v>
      </c>
    </row>
    <row r="3" spans="1:19" s="8" customFormat="1" ht="16.5" customHeight="1">
      <c r="A3" s="14" t="s">
        <v>5</v>
      </c>
      <c r="B3" s="17">
        <v>7161.6</v>
      </c>
      <c r="C3" s="17">
        <v>7101.2</v>
      </c>
      <c r="D3" s="17">
        <v>7338.9</v>
      </c>
      <c r="E3" s="17">
        <v>7577.2</v>
      </c>
      <c r="F3" s="17">
        <v>7911.3</v>
      </c>
      <c r="G3" s="17">
        <v>8098.4</v>
      </c>
      <c r="H3" s="17">
        <v>8405.7</v>
      </c>
      <c r="I3" s="17">
        <v>8807.6</v>
      </c>
      <c r="J3" s="17">
        <v>9272.5</v>
      </c>
      <c r="K3" s="17">
        <v>9767.7</v>
      </c>
      <c r="L3" s="17">
        <v>10196.4</v>
      </c>
      <c r="M3" s="16">
        <v>10290.1</v>
      </c>
      <c r="N3" s="16">
        <v>10517.7</v>
      </c>
      <c r="O3" s="16">
        <v>10815.5</v>
      </c>
      <c r="P3" s="16">
        <v>11261.4</v>
      </c>
      <c r="Q3" s="25">
        <v>11597.8</v>
      </c>
      <c r="R3" s="25">
        <v>11904.1</v>
      </c>
      <c r="S3" s="17">
        <v>12066.8</v>
      </c>
    </row>
    <row r="4" spans="1:19" s="8" customFormat="1" ht="16.5" customHeight="1">
      <c r="A4" s="9" t="s">
        <v>14</v>
      </c>
      <c r="B4" s="26">
        <f>SUM(B6,B10,B13)</f>
        <v>825.928</v>
      </c>
      <c r="C4" s="26">
        <f aca="true" t="shared" si="0" ref="C4:H4">SUM(C6,C10,C13)</f>
        <v>793.018</v>
      </c>
      <c r="D4" s="26">
        <f t="shared" si="0"/>
        <v>824.4599999999999</v>
      </c>
      <c r="E4" s="26">
        <f t="shared" si="0"/>
        <v>866.32</v>
      </c>
      <c r="F4" s="26">
        <f t="shared" si="0"/>
        <v>921.679</v>
      </c>
      <c r="G4" s="26">
        <f t="shared" si="0"/>
        <v>939.674</v>
      </c>
      <c r="H4" s="26">
        <f t="shared" si="0"/>
        <v>978.574</v>
      </c>
      <c r="I4" s="17">
        <f aca="true" t="shared" si="1" ref="I4:N4">SUM(I6,I10,I13)</f>
        <v>1034.4</v>
      </c>
      <c r="J4" s="17">
        <f t="shared" si="1"/>
        <v>1099.6</v>
      </c>
      <c r="K4" s="17">
        <f t="shared" si="1"/>
        <v>1179.4</v>
      </c>
      <c r="L4" s="17">
        <f t="shared" si="1"/>
        <v>1198.5</v>
      </c>
      <c r="M4" s="17">
        <f t="shared" si="1"/>
        <v>1207.2</v>
      </c>
      <c r="N4" s="17">
        <f t="shared" si="1"/>
        <v>1215.1999999999998</v>
      </c>
      <c r="O4" s="17">
        <f>SUM(O6,O10,O13)</f>
        <v>1224.8999999999999</v>
      </c>
      <c r="P4" s="26">
        <f>SUM(P6,P10,P13)</f>
        <v>1253.6999999999998</v>
      </c>
      <c r="Q4" s="26">
        <f>SUM(Q6,Q10,Q13)</f>
        <v>1269.1999999999998</v>
      </c>
      <c r="R4" s="26">
        <f>SUM(R6,R10,R13)</f>
        <v>1267.4999999999998</v>
      </c>
      <c r="S4" s="17">
        <f>SUM(S6,S10,S13)</f>
        <v>1262.3000000000002</v>
      </c>
    </row>
    <row r="5" spans="1:19" s="15" customFormat="1" ht="16.5" customHeight="1">
      <c r="A5" s="11" t="s">
        <v>6</v>
      </c>
      <c r="B5" s="27">
        <f>(B4/B3)*100</f>
        <v>11.532730116175156</v>
      </c>
      <c r="C5" s="27">
        <f aca="true" t="shared" si="2" ref="C5:H5">(C4/C3)*100</f>
        <v>11.167380161099533</v>
      </c>
      <c r="D5" s="27">
        <f t="shared" si="2"/>
        <v>11.234108653885459</v>
      </c>
      <c r="E5" s="27">
        <f t="shared" si="2"/>
        <v>11.433247109750305</v>
      </c>
      <c r="F5" s="27">
        <f t="shared" si="2"/>
        <v>11.650158633852843</v>
      </c>
      <c r="G5" s="27">
        <f t="shared" si="2"/>
        <v>11.603205571470907</v>
      </c>
      <c r="H5" s="27">
        <f t="shared" si="2"/>
        <v>11.641790689651069</v>
      </c>
      <c r="I5" s="4">
        <f aca="true" t="shared" si="3" ref="I5:O5">(I4/I3)*100</f>
        <v>11.744402561424225</v>
      </c>
      <c r="J5" s="4">
        <f t="shared" si="3"/>
        <v>11.858722027500674</v>
      </c>
      <c r="K5" s="4">
        <f t="shared" si="3"/>
        <v>12.074490412277198</v>
      </c>
      <c r="L5" s="4">
        <f t="shared" si="3"/>
        <v>11.754148523008121</v>
      </c>
      <c r="M5" s="4">
        <f t="shared" si="3"/>
        <v>11.731664415311805</v>
      </c>
      <c r="N5" s="4">
        <f t="shared" si="3"/>
        <v>11.553856831816839</v>
      </c>
      <c r="O5" s="4">
        <f t="shared" si="3"/>
        <v>11.325412602283757</v>
      </c>
      <c r="P5" s="27">
        <f>(P4/P3)*100</f>
        <v>11.13271884490383</v>
      </c>
      <c r="Q5" s="27">
        <f>(Q4/Q3)*100</f>
        <v>10.943454793150424</v>
      </c>
      <c r="R5" s="27">
        <f>(R4/R3)*100</f>
        <v>10.647592006115538</v>
      </c>
      <c r="S5" s="4">
        <f>(S4/S3)*100</f>
        <v>10.460934133324496</v>
      </c>
    </row>
    <row r="6" spans="1:19" s="10" customFormat="1" ht="13.5">
      <c r="A6" s="9" t="s">
        <v>7</v>
      </c>
      <c r="B6" s="17">
        <f aca="true" t="shared" si="4" ref="B6:L6">SUM(B7:B9)</f>
        <v>593.6</v>
      </c>
      <c r="C6" s="17">
        <f t="shared" si="4"/>
        <v>553.2</v>
      </c>
      <c r="D6" s="17">
        <f t="shared" si="4"/>
        <v>585.0999999999999</v>
      </c>
      <c r="E6" s="17">
        <f t="shared" si="4"/>
        <v>611.4</v>
      </c>
      <c r="F6" s="17">
        <f t="shared" si="4"/>
        <v>646.3</v>
      </c>
      <c r="G6" s="17">
        <f t="shared" si="4"/>
        <v>658.6</v>
      </c>
      <c r="H6" s="17">
        <f t="shared" si="4"/>
        <v>690.8</v>
      </c>
      <c r="I6" s="17">
        <f t="shared" si="4"/>
        <v>730.7</v>
      </c>
      <c r="J6" s="17">
        <f t="shared" si="4"/>
        <v>781.3</v>
      </c>
      <c r="K6" s="17">
        <f t="shared" si="4"/>
        <v>832.1</v>
      </c>
      <c r="L6" s="17">
        <f t="shared" si="4"/>
        <v>853.5</v>
      </c>
      <c r="M6" s="17">
        <f>SUM(M7:M9)</f>
        <v>872.1</v>
      </c>
      <c r="N6" s="17">
        <f>SUM(N7:N9)</f>
        <v>891.0999999999999</v>
      </c>
      <c r="O6" s="17">
        <f>SUM(O7:O9)</f>
        <v>905.9</v>
      </c>
      <c r="P6" s="26">
        <f>SUM(P7:P9)</f>
        <v>922.1</v>
      </c>
      <c r="Q6" s="26">
        <f>SUM(Q7:Q9)</f>
        <v>925.1999999999999</v>
      </c>
      <c r="R6" s="26">
        <f>SUM(R7:R9)</f>
        <v>915.8</v>
      </c>
      <c r="S6" s="17">
        <f>SUM(S7:S9)</f>
        <v>930.4000000000001</v>
      </c>
    </row>
    <row r="7" spans="1:19" s="12" customFormat="1" ht="13.5">
      <c r="A7" s="20" t="s">
        <v>0</v>
      </c>
      <c r="B7" s="4">
        <v>256.1</v>
      </c>
      <c r="C7" s="4">
        <v>226.6</v>
      </c>
      <c r="D7" s="4">
        <v>244.9</v>
      </c>
      <c r="E7" s="4">
        <v>259.2</v>
      </c>
      <c r="F7" s="4">
        <v>276.2</v>
      </c>
      <c r="G7" s="4">
        <v>272.3</v>
      </c>
      <c r="H7" s="4">
        <v>285.4</v>
      </c>
      <c r="I7" s="4">
        <v>304.7</v>
      </c>
      <c r="J7" s="4">
        <v>339</v>
      </c>
      <c r="K7" s="4">
        <v>372.4</v>
      </c>
      <c r="L7" s="4">
        <v>386.5</v>
      </c>
      <c r="M7" s="4">
        <v>405.8</v>
      </c>
      <c r="N7" s="4">
        <v>429</v>
      </c>
      <c r="O7" s="4">
        <v>442.1</v>
      </c>
      <c r="P7" s="4">
        <v>450.8</v>
      </c>
      <c r="Q7" s="27">
        <v>449.9</v>
      </c>
      <c r="R7" s="27">
        <v>437.9</v>
      </c>
      <c r="S7" s="12">
        <v>446.7</v>
      </c>
    </row>
    <row r="8" spans="1:19" s="12" customFormat="1" ht="13.5">
      <c r="A8" s="20" t="s">
        <v>1</v>
      </c>
      <c r="B8" s="4">
        <v>141.8</v>
      </c>
      <c r="C8" s="4">
        <v>140.3</v>
      </c>
      <c r="D8" s="4">
        <v>146</v>
      </c>
      <c r="E8" s="4">
        <v>149.7</v>
      </c>
      <c r="F8" s="4">
        <v>151.7</v>
      </c>
      <c r="G8" s="4">
        <v>154.5</v>
      </c>
      <c r="H8" s="4">
        <v>157.9</v>
      </c>
      <c r="I8" s="4">
        <v>162.8</v>
      </c>
      <c r="J8" s="4">
        <v>170.3</v>
      </c>
      <c r="K8" s="4">
        <v>176.3</v>
      </c>
      <c r="L8" s="4">
        <v>175.7</v>
      </c>
      <c r="M8" s="4">
        <v>178.3</v>
      </c>
      <c r="N8" s="4">
        <v>181.9</v>
      </c>
      <c r="O8" s="4">
        <v>183.2</v>
      </c>
      <c r="P8" s="27">
        <v>186.7</v>
      </c>
      <c r="Q8" s="27">
        <v>187.4</v>
      </c>
      <c r="R8" s="27">
        <v>184.2</v>
      </c>
      <c r="S8" s="12">
        <v>184.5</v>
      </c>
    </row>
    <row r="9" spans="1:19" s="13" customFormat="1" ht="13.5">
      <c r="A9" s="20" t="s">
        <v>2</v>
      </c>
      <c r="B9" s="4">
        <v>195.7</v>
      </c>
      <c r="C9" s="4">
        <v>186.3</v>
      </c>
      <c r="D9" s="4">
        <v>194.2</v>
      </c>
      <c r="E9" s="4">
        <v>202.5</v>
      </c>
      <c r="F9" s="4">
        <v>218.4</v>
      </c>
      <c r="G9" s="4">
        <v>231.8</v>
      </c>
      <c r="H9" s="4">
        <v>247.5</v>
      </c>
      <c r="I9" s="4">
        <v>263.2</v>
      </c>
      <c r="J9" s="4">
        <v>272</v>
      </c>
      <c r="K9" s="4">
        <v>283.4</v>
      </c>
      <c r="L9" s="4">
        <v>291.3</v>
      </c>
      <c r="M9" s="4">
        <v>288</v>
      </c>
      <c r="N9" s="4">
        <v>280.2</v>
      </c>
      <c r="O9" s="4">
        <v>280.6</v>
      </c>
      <c r="P9" s="4">
        <v>284.6</v>
      </c>
      <c r="Q9" s="27">
        <v>287.9</v>
      </c>
      <c r="R9" s="27">
        <v>293.7</v>
      </c>
      <c r="S9" s="13">
        <v>299.2</v>
      </c>
    </row>
    <row r="10" spans="1:19" s="12" customFormat="1" ht="13.5">
      <c r="A10" s="9" t="s">
        <v>8</v>
      </c>
      <c r="B10" s="26">
        <f aca="true" t="shared" si="5" ref="B10:H10">SUM(B11:B12)</f>
        <v>84.428</v>
      </c>
      <c r="C10" s="26">
        <f t="shared" si="5"/>
        <v>81.91799999999999</v>
      </c>
      <c r="D10" s="26">
        <f t="shared" si="5"/>
        <v>83.96000000000001</v>
      </c>
      <c r="E10" s="26">
        <f t="shared" si="5"/>
        <v>98.82</v>
      </c>
      <c r="F10" s="26">
        <f t="shared" si="5"/>
        <v>115.27900000000001</v>
      </c>
      <c r="G10" s="26">
        <f t="shared" si="5"/>
        <v>124.574</v>
      </c>
      <c r="H10" s="26">
        <f t="shared" si="5"/>
        <v>130.174</v>
      </c>
      <c r="I10" s="17">
        <f aca="true" t="shared" si="6" ref="I10:O10">SUM(I11:I12)</f>
        <v>142.5</v>
      </c>
      <c r="J10" s="17">
        <f t="shared" si="6"/>
        <v>152.9</v>
      </c>
      <c r="K10" s="17">
        <f t="shared" si="6"/>
        <v>174.2</v>
      </c>
      <c r="L10" s="17">
        <f t="shared" si="6"/>
        <v>167.4</v>
      </c>
      <c r="M10" s="17">
        <f t="shared" si="6"/>
        <v>149.4</v>
      </c>
      <c r="N10" s="17">
        <f t="shared" si="6"/>
        <v>132.1</v>
      </c>
      <c r="O10" s="17">
        <f t="shared" si="6"/>
        <v>119.39999999999999</v>
      </c>
      <c r="P10" s="17">
        <f>SUM(P11:P12)</f>
        <v>136.5</v>
      </c>
      <c r="Q10" s="26">
        <f>SUM(Q11:Q12)</f>
        <v>155.5</v>
      </c>
      <c r="R10" s="26">
        <f>SUM(R11:R12)</f>
        <v>166.6</v>
      </c>
      <c r="S10" s="17">
        <f>SUM(S11:S12)</f>
        <v>146.9</v>
      </c>
    </row>
    <row r="11" spans="1:19" s="12" customFormat="1" ht="13.5">
      <c r="A11" s="20" t="s">
        <v>3</v>
      </c>
      <c r="B11" s="27">
        <v>3.428</v>
      </c>
      <c r="C11" s="27">
        <v>3.118</v>
      </c>
      <c r="D11" s="27">
        <v>3.76</v>
      </c>
      <c r="E11" s="27">
        <v>3.72</v>
      </c>
      <c r="F11" s="27">
        <v>3.879</v>
      </c>
      <c r="G11" s="27">
        <v>3.974</v>
      </c>
      <c r="H11" s="27">
        <v>4.774</v>
      </c>
      <c r="I11" s="4">
        <v>6.6</v>
      </c>
      <c r="J11" s="4">
        <v>7.5</v>
      </c>
      <c r="K11" s="4">
        <v>6.5</v>
      </c>
      <c r="L11" s="4">
        <v>6.6</v>
      </c>
      <c r="M11" s="4">
        <v>6.6</v>
      </c>
      <c r="N11" s="4">
        <v>6.1</v>
      </c>
      <c r="O11" s="4">
        <v>5.6</v>
      </c>
      <c r="P11" s="4">
        <v>5.9</v>
      </c>
      <c r="Q11" s="4">
        <v>6</v>
      </c>
      <c r="R11" s="27">
        <v>7.1</v>
      </c>
      <c r="S11" s="12">
        <v>7.5</v>
      </c>
    </row>
    <row r="12" spans="1:19" s="12" customFormat="1" ht="13.5">
      <c r="A12" s="21" t="s">
        <v>4</v>
      </c>
      <c r="B12" s="4">
        <v>81</v>
      </c>
      <c r="C12" s="4">
        <v>78.8</v>
      </c>
      <c r="D12" s="4">
        <v>80.2</v>
      </c>
      <c r="E12" s="4">
        <v>95.1</v>
      </c>
      <c r="F12" s="4">
        <v>111.4</v>
      </c>
      <c r="G12" s="4">
        <v>120.6</v>
      </c>
      <c r="H12" s="4">
        <v>125.4</v>
      </c>
      <c r="I12" s="4">
        <v>135.9</v>
      </c>
      <c r="J12" s="4">
        <v>145.4</v>
      </c>
      <c r="K12" s="4">
        <v>167.7</v>
      </c>
      <c r="L12" s="4">
        <v>160.8</v>
      </c>
      <c r="M12" s="4">
        <v>142.8</v>
      </c>
      <c r="N12" s="4">
        <v>126</v>
      </c>
      <c r="O12" s="4">
        <v>113.8</v>
      </c>
      <c r="P12" s="4">
        <v>130.6</v>
      </c>
      <c r="Q12" s="27">
        <v>149.5</v>
      </c>
      <c r="R12" s="27">
        <v>159.5</v>
      </c>
      <c r="S12" s="12">
        <v>139.4</v>
      </c>
    </row>
    <row r="13" spans="1:19" s="12" customFormat="1" ht="13.5">
      <c r="A13" s="9" t="s">
        <v>9</v>
      </c>
      <c r="B13" s="17">
        <f>SUM(B14:B16)</f>
        <v>147.89999999999998</v>
      </c>
      <c r="C13" s="17">
        <f aca="true" t="shared" si="7" ref="C13:O13">SUM(C14:C16)</f>
        <v>157.9</v>
      </c>
      <c r="D13" s="17">
        <f t="shared" si="7"/>
        <v>155.4</v>
      </c>
      <c r="E13" s="17">
        <f t="shared" si="7"/>
        <v>156.1</v>
      </c>
      <c r="F13" s="17">
        <f t="shared" si="7"/>
        <v>160.10000000000002</v>
      </c>
      <c r="G13" s="17">
        <f t="shared" si="7"/>
        <v>156.5</v>
      </c>
      <c r="H13" s="17">
        <f t="shared" si="7"/>
        <v>157.6</v>
      </c>
      <c r="I13" s="17">
        <f t="shared" si="7"/>
        <v>161.2</v>
      </c>
      <c r="J13" s="17">
        <f t="shared" si="7"/>
        <v>165.4</v>
      </c>
      <c r="K13" s="17">
        <f t="shared" si="7"/>
        <v>173.10000000000002</v>
      </c>
      <c r="L13" s="17">
        <f t="shared" si="7"/>
        <v>177.6</v>
      </c>
      <c r="M13" s="17">
        <f t="shared" si="7"/>
        <v>185.70000000000002</v>
      </c>
      <c r="N13" s="17">
        <f t="shared" si="7"/>
        <v>192</v>
      </c>
      <c r="O13" s="17">
        <f t="shared" si="7"/>
        <v>199.6</v>
      </c>
      <c r="P13" s="17">
        <f>SUM(P14:P16)</f>
        <v>195.1</v>
      </c>
      <c r="Q13" s="26">
        <f>SUM(Q14:Q16)</f>
        <v>188.50000000000003</v>
      </c>
      <c r="R13" s="26">
        <f>SUM(R14:R16)</f>
        <v>185.1</v>
      </c>
      <c r="S13" s="17">
        <f>SUM(S14:S16)</f>
        <v>185</v>
      </c>
    </row>
    <row r="14" spans="1:19" s="12" customFormat="1" ht="15.75">
      <c r="A14" s="22" t="s">
        <v>15</v>
      </c>
      <c r="B14" s="4">
        <v>17.1</v>
      </c>
      <c r="C14" s="4">
        <v>18.4</v>
      </c>
      <c r="D14" s="4">
        <v>19.1</v>
      </c>
      <c r="E14" s="4">
        <v>18.4</v>
      </c>
      <c r="F14" s="4">
        <v>19.8</v>
      </c>
      <c r="G14" s="4">
        <v>18</v>
      </c>
      <c r="H14" s="4">
        <v>18.5</v>
      </c>
      <c r="I14" s="4">
        <v>18.8</v>
      </c>
      <c r="J14" s="4">
        <v>19.6</v>
      </c>
      <c r="K14" s="4">
        <v>19.4</v>
      </c>
      <c r="L14" s="4">
        <v>19.2</v>
      </c>
      <c r="M14" s="4">
        <v>20.6</v>
      </c>
      <c r="N14" s="19">
        <v>25</v>
      </c>
      <c r="O14" s="19">
        <v>27.1</v>
      </c>
      <c r="P14" s="19">
        <v>25.4</v>
      </c>
      <c r="Q14" s="27">
        <v>25.3</v>
      </c>
      <c r="R14" s="27">
        <v>25.9</v>
      </c>
      <c r="S14" s="12">
        <v>24.9</v>
      </c>
    </row>
    <row r="15" spans="1:19" s="12" customFormat="1" ht="15.75">
      <c r="A15" s="22" t="s">
        <v>16</v>
      </c>
      <c r="B15" s="4">
        <v>119.6</v>
      </c>
      <c r="C15" s="4">
        <v>120.7</v>
      </c>
      <c r="D15" s="4">
        <v>122.4</v>
      </c>
      <c r="E15" s="4">
        <v>126.6</v>
      </c>
      <c r="F15" s="4">
        <v>130.5</v>
      </c>
      <c r="G15" s="4">
        <v>128.8</v>
      </c>
      <c r="H15" s="4">
        <v>129.4</v>
      </c>
      <c r="I15" s="4">
        <v>133.7</v>
      </c>
      <c r="J15" s="4">
        <v>137</v>
      </c>
      <c r="K15" s="4">
        <v>144.3</v>
      </c>
      <c r="L15" s="4">
        <v>149.4</v>
      </c>
      <c r="M15" s="4">
        <v>155.8</v>
      </c>
      <c r="N15" s="4">
        <v>157.3</v>
      </c>
      <c r="O15" s="19">
        <v>158.5</v>
      </c>
      <c r="P15" s="19">
        <v>155.7</v>
      </c>
      <c r="Q15" s="27">
        <v>150.4</v>
      </c>
      <c r="R15" s="27">
        <v>147.6</v>
      </c>
      <c r="S15" s="12">
        <v>144.9</v>
      </c>
    </row>
    <row r="16" spans="1:19" s="13" customFormat="1" ht="16.5" thickBot="1">
      <c r="A16" s="23" t="s">
        <v>17</v>
      </c>
      <c r="B16" s="18">
        <f>5.9+5.3</f>
        <v>11.2</v>
      </c>
      <c r="C16" s="18">
        <v>18.8</v>
      </c>
      <c r="D16" s="18">
        <v>13.9</v>
      </c>
      <c r="E16" s="18">
        <v>11.1</v>
      </c>
      <c r="F16" s="18">
        <v>9.8</v>
      </c>
      <c r="G16" s="18">
        <v>9.7</v>
      </c>
      <c r="H16" s="18">
        <v>9.7</v>
      </c>
      <c r="I16" s="18">
        <v>8.7</v>
      </c>
      <c r="J16" s="18">
        <v>8.8</v>
      </c>
      <c r="K16" s="18">
        <v>9.4</v>
      </c>
      <c r="L16" s="18">
        <v>9</v>
      </c>
      <c r="M16" s="18">
        <v>9.3</v>
      </c>
      <c r="N16" s="18">
        <v>9.7</v>
      </c>
      <c r="O16" s="18">
        <v>14</v>
      </c>
      <c r="P16" s="18">
        <v>14</v>
      </c>
      <c r="Q16" s="28">
        <v>12.8</v>
      </c>
      <c r="R16" s="18">
        <v>11.6</v>
      </c>
      <c r="S16" s="29">
        <v>15.2</v>
      </c>
    </row>
    <row r="17" spans="1:19" ht="13.5" customHeight="1">
      <c r="A17" s="40" t="s">
        <v>22</v>
      </c>
      <c r="B17" s="41"/>
      <c r="C17" s="41"/>
      <c r="D17" s="41"/>
      <c r="E17" s="41"/>
      <c r="F17" s="41"/>
      <c r="G17" s="41"/>
      <c r="H17" s="41"/>
      <c r="I17" s="41"/>
      <c r="J17" s="41"/>
      <c r="K17" s="41"/>
      <c r="L17" s="30"/>
      <c r="M17" s="30"/>
      <c r="N17" s="30"/>
      <c r="O17" s="30"/>
      <c r="P17" s="30"/>
      <c r="Q17" s="30"/>
      <c r="R17" s="30"/>
      <c r="S17" s="30"/>
    </row>
    <row r="18" spans="1:19" ht="13.5" customHeight="1">
      <c r="A18" s="39"/>
      <c r="B18" s="37"/>
      <c r="C18" s="37"/>
      <c r="D18" s="37"/>
      <c r="E18" s="37"/>
      <c r="F18" s="37"/>
      <c r="G18" s="37"/>
      <c r="H18" s="37"/>
      <c r="I18" s="37"/>
      <c r="J18" s="37"/>
      <c r="K18" s="37"/>
      <c r="L18" s="32"/>
      <c r="M18" s="32"/>
      <c r="N18" s="32"/>
      <c r="O18" s="32"/>
      <c r="P18" s="32"/>
      <c r="Q18" s="32"/>
      <c r="R18" s="32"/>
      <c r="S18" s="32"/>
    </row>
    <row r="19" spans="1:19" ht="17.25" customHeight="1">
      <c r="A19" s="38" t="s">
        <v>18</v>
      </c>
      <c r="B19" s="37"/>
      <c r="C19" s="37"/>
      <c r="D19" s="37"/>
      <c r="E19" s="37"/>
      <c r="F19" s="37"/>
      <c r="G19" s="37"/>
      <c r="H19" s="37"/>
      <c r="I19" s="37"/>
      <c r="J19" s="37"/>
      <c r="K19" s="37"/>
      <c r="L19" s="33"/>
      <c r="M19" s="33"/>
      <c r="N19" s="33"/>
      <c r="O19" s="33"/>
      <c r="P19" s="33"/>
      <c r="Q19" s="33"/>
      <c r="R19" s="33"/>
      <c r="S19" s="33"/>
    </row>
    <row r="20" spans="1:19" ht="17.25" customHeight="1">
      <c r="A20" s="38" t="s">
        <v>19</v>
      </c>
      <c r="B20" s="37"/>
      <c r="C20" s="37"/>
      <c r="D20" s="37"/>
      <c r="E20" s="37"/>
      <c r="F20" s="37"/>
      <c r="G20" s="37"/>
      <c r="H20" s="37"/>
      <c r="I20" s="37"/>
      <c r="J20" s="37"/>
      <c r="K20" s="37"/>
      <c r="L20" s="33"/>
      <c r="M20" s="33"/>
      <c r="N20" s="33"/>
      <c r="O20" s="33"/>
      <c r="P20" s="33"/>
      <c r="Q20" s="33"/>
      <c r="R20" s="33"/>
      <c r="S20" s="33"/>
    </row>
    <row r="21" spans="1:19" ht="17.25" customHeight="1">
      <c r="A21" s="38"/>
      <c r="B21" s="37"/>
      <c r="C21" s="37"/>
      <c r="D21" s="37"/>
      <c r="E21" s="37"/>
      <c r="F21" s="37"/>
      <c r="G21" s="37"/>
      <c r="H21" s="37"/>
      <c r="I21" s="37"/>
      <c r="J21" s="37"/>
      <c r="K21" s="37"/>
      <c r="L21" s="31"/>
      <c r="M21" s="31"/>
      <c r="N21" s="31"/>
      <c r="O21" s="31"/>
      <c r="P21" s="31"/>
      <c r="Q21" s="31"/>
      <c r="R21" s="31"/>
      <c r="S21" s="31"/>
    </row>
    <row r="22" spans="1:19" s="2" customFormat="1" ht="16.5" customHeight="1">
      <c r="A22" s="39" t="s">
        <v>12</v>
      </c>
      <c r="B22" s="37"/>
      <c r="C22" s="37"/>
      <c r="D22" s="37"/>
      <c r="E22" s="37"/>
      <c r="F22" s="37"/>
      <c r="G22" s="37"/>
      <c r="H22" s="37"/>
      <c r="I22" s="37"/>
      <c r="J22" s="37"/>
      <c r="K22" s="37"/>
      <c r="L22" s="33"/>
      <c r="M22" s="33"/>
      <c r="N22" s="33"/>
      <c r="O22" s="33"/>
      <c r="P22" s="33"/>
      <c r="Q22" s="33"/>
      <c r="R22" s="33"/>
      <c r="S22" s="33"/>
    </row>
    <row r="23" spans="1:19" ht="16.5" customHeight="1">
      <c r="A23" s="36" t="s">
        <v>10</v>
      </c>
      <c r="B23" s="37"/>
      <c r="C23" s="37"/>
      <c r="D23" s="37"/>
      <c r="E23" s="37"/>
      <c r="F23" s="37"/>
      <c r="G23" s="37"/>
      <c r="H23" s="37"/>
      <c r="I23" s="37"/>
      <c r="J23" s="37"/>
      <c r="K23" s="37"/>
      <c r="L23" s="33"/>
      <c r="M23" s="33"/>
      <c r="N23" s="33"/>
      <c r="O23" s="33"/>
      <c r="P23" s="33"/>
      <c r="Q23" s="33"/>
      <c r="R23" s="33"/>
      <c r="S23" s="33"/>
    </row>
    <row r="24" spans="1:19" ht="15" customHeight="1">
      <c r="A24" s="36" t="s">
        <v>23</v>
      </c>
      <c r="B24" s="37"/>
      <c r="C24" s="37"/>
      <c r="D24" s="37"/>
      <c r="E24" s="37"/>
      <c r="F24" s="37"/>
      <c r="G24" s="37"/>
      <c r="H24" s="37"/>
      <c r="I24" s="37"/>
      <c r="J24" s="37"/>
      <c r="K24" s="37"/>
      <c r="L24" s="33"/>
      <c r="M24" s="33"/>
      <c r="N24" s="33"/>
      <c r="O24" s="33"/>
      <c r="P24" s="33"/>
      <c r="Q24" s="33"/>
      <c r="R24" s="33"/>
      <c r="S24" s="33"/>
    </row>
    <row r="25" spans="1:19" s="2" customFormat="1" ht="17.25" customHeight="1">
      <c r="A25" s="44" t="s">
        <v>20</v>
      </c>
      <c r="B25" s="37"/>
      <c r="C25" s="37"/>
      <c r="D25" s="37"/>
      <c r="E25" s="37"/>
      <c r="F25" s="37"/>
      <c r="G25" s="37"/>
      <c r="H25" s="37"/>
      <c r="I25" s="37"/>
      <c r="J25" s="37"/>
      <c r="K25" s="37"/>
      <c r="L25" s="33"/>
      <c r="M25" s="33"/>
      <c r="N25" s="33"/>
      <c r="O25" s="33"/>
      <c r="P25" s="33"/>
      <c r="Q25" s="33"/>
      <c r="R25" s="33"/>
      <c r="S25" s="33"/>
    </row>
    <row r="26" spans="1:19" s="2" customFormat="1" ht="17.25" customHeight="1">
      <c r="A26" s="44"/>
      <c r="B26" s="37"/>
      <c r="C26" s="37"/>
      <c r="D26" s="37"/>
      <c r="E26" s="37"/>
      <c r="F26" s="37"/>
      <c r="G26" s="37"/>
      <c r="H26" s="37"/>
      <c r="I26" s="37"/>
      <c r="J26" s="37"/>
      <c r="K26" s="37"/>
      <c r="L26" s="31"/>
      <c r="M26" s="31"/>
      <c r="N26" s="31"/>
      <c r="O26" s="31"/>
      <c r="P26" s="31"/>
      <c r="Q26" s="31"/>
      <c r="R26" s="31"/>
      <c r="S26" s="31"/>
    </row>
    <row r="27" spans="1:19" ht="16.5" customHeight="1">
      <c r="A27" s="43" t="s">
        <v>13</v>
      </c>
      <c r="B27" s="37"/>
      <c r="C27" s="37"/>
      <c r="D27" s="37"/>
      <c r="E27" s="37"/>
      <c r="F27" s="37"/>
      <c r="G27" s="37"/>
      <c r="H27" s="37"/>
      <c r="I27" s="37"/>
      <c r="J27" s="37"/>
      <c r="K27" s="37"/>
      <c r="L27" s="33"/>
      <c r="M27" s="33"/>
      <c r="N27" s="33"/>
      <c r="O27" s="33"/>
      <c r="P27" s="33"/>
      <c r="Q27" s="33"/>
      <c r="R27" s="33"/>
      <c r="S27" s="33"/>
    </row>
    <row r="28" spans="1:19" ht="26.25" customHeight="1">
      <c r="A28" s="42" t="s">
        <v>21</v>
      </c>
      <c r="B28" s="37"/>
      <c r="C28" s="37"/>
      <c r="D28" s="37"/>
      <c r="E28" s="37"/>
      <c r="F28" s="37"/>
      <c r="G28" s="37"/>
      <c r="H28" s="37"/>
      <c r="I28" s="37"/>
      <c r="J28" s="37"/>
      <c r="K28" s="37"/>
      <c r="L28" s="33"/>
      <c r="M28" s="33"/>
      <c r="N28" s="33"/>
      <c r="O28" s="33"/>
      <c r="P28" s="33"/>
      <c r="Q28" s="33"/>
      <c r="R28" s="33"/>
      <c r="S28" s="33"/>
    </row>
    <row r="29" s="2" customFormat="1" ht="12.75">
      <c r="A29" s="3"/>
    </row>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pans="15:17" s="2" customFormat="1" ht="13.5">
      <c r="O39" s="6"/>
      <c r="P39" s="6"/>
      <c r="Q39" s="6"/>
    </row>
    <row r="40" spans="15:17" s="2" customFormat="1" ht="13.5">
      <c r="O40" s="6"/>
      <c r="P40" s="6"/>
      <c r="Q40" s="6"/>
    </row>
    <row r="41" spans="15:17" s="2" customFormat="1" ht="13.5">
      <c r="O41" s="6"/>
      <c r="P41" s="6"/>
      <c r="Q41" s="6"/>
    </row>
    <row r="42" spans="15:17" s="2" customFormat="1" ht="13.5">
      <c r="O42" s="6"/>
      <c r="P42" s="6"/>
      <c r="Q42" s="6"/>
    </row>
    <row r="43" spans="15:17" s="2" customFormat="1" ht="13.5">
      <c r="O43" s="6"/>
      <c r="P43" s="6"/>
      <c r="Q43" s="6"/>
    </row>
    <row r="44" spans="15:17" s="2" customFormat="1" ht="13.5">
      <c r="O44" s="6"/>
      <c r="P44" s="6"/>
      <c r="Q44" s="6"/>
    </row>
    <row r="45" spans="15:17" s="2" customFormat="1" ht="13.5">
      <c r="O45" s="6"/>
      <c r="P45" s="6"/>
      <c r="Q45" s="6"/>
    </row>
    <row r="46" spans="15:17" s="2" customFormat="1" ht="13.5">
      <c r="O46" s="6"/>
      <c r="P46" s="6"/>
      <c r="Q46" s="6"/>
    </row>
    <row r="47" spans="15:17" s="2" customFormat="1" ht="13.5">
      <c r="O47" s="6"/>
      <c r="P47" s="6"/>
      <c r="Q47" s="6"/>
    </row>
    <row r="48" spans="15:17" s="2" customFormat="1" ht="13.5">
      <c r="O48" s="6"/>
      <c r="P48" s="6"/>
      <c r="Q48" s="6"/>
    </row>
    <row r="49" spans="15:17" s="2" customFormat="1" ht="13.5">
      <c r="O49" s="6"/>
      <c r="P49" s="6"/>
      <c r="Q49" s="6"/>
    </row>
    <row r="50" spans="15:17" s="2" customFormat="1" ht="13.5">
      <c r="O50" s="6"/>
      <c r="P50" s="6"/>
      <c r="Q50" s="6"/>
    </row>
    <row r="51" spans="15:17" s="2" customFormat="1" ht="13.5">
      <c r="O51" s="6"/>
      <c r="P51" s="6"/>
      <c r="Q51" s="6"/>
    </row>
    <row r="52" spans="15:17" s="2" customFormat="1" ht="13.5">
      <c r="O52" s="6"/>
      <c r="P52" s="6"/>
      <c r="Q52" s="6"/>
    </row>
    <row r="53" spans="15:17" s="2" customFormat="1" ht="13.5">
      <c r="O53" s="6"/>
      <c r="P53" s="6"/>
      <c r="Q53" s="6"/>
    </row>
    <row r="54" spans="15:17" s="2" customFormat="1" ht="13.5">
      <c r="O54" s="6"/>
      <c r="P54" s="6"/>
      <c r="Q54" s="6"/>
    </row>
    <row r="55" spans="15:17" s="2" customFormat="1" ht="13.5">
      <c r="O55" s="6"/>
      <c r="P55" s="6"/>
      <c r="Q55" s="6"/>
    </row>
    <row r="56" spans="15:17" s="2" customFormat="1" ht="13.5">
      <c r="O56" s="6"/>
      <c r="P56" s="6"/>
      <c r="Q56" s="6"/>
    </row>
    <row r="57" spans="15:17" s="2" customFormat="1" ht="13.5">
      <c r="O57" s="6"/>
      <c r="P57" s="6"/>
      <c r="Q57" s="6"/>
    </row>
    <row r="58" spans="15:17" s="2" customFormat="1" ht="13.5">
      <c r="O58" s="6"/>
      <c r="P58" s="6"/>
      <c r="Q58" s="6"/>
    </row>
    <row r="59" spans="15:17" s="2" customFormat="1" ht="13.5">
      <c r="O59" s="6"/>
      <c r="P59" s="6"/>
      <c r="Q59" s="6"/>
    </row>
    <row r="60" spans="15:17" s="2" customFormat="1" ht="13.5">
      <c r="O60" s="6"/>
      <c r="P60" s="6"/>
      <c r="Q60" s="6"/>
    </row>
    <row r="61" spans="1:17" s="2" customFormat="1" ht="13.5">
      <c r="A61" s="1"/>
      <c r="O61" s="6"/>
      <c r="P61" s="6"/>
      <c r="Q61" s="6"/>
    </row>
    <row r="62" spans="1:17" s="2" customFormat="1" ht="13.5">
      <c r="A62" s="1"/>
      <c r="B62" s="1"/>
      <c r="C62" s="1"/>
      <c r="D62" s="1"/>
      <c r="O62" s="6"/>
      <c r="P62" s="6"/>
      <c r="Q62" s="6"/>
    </row>
    <row r="63" spans="5:13" ht="13.5">
      <c r="E63" s="2"/>
      <c r="F63" s="2"/>
      <c r="G63" s="2"/>
      <c r="H63" s="2"/>
      <c r="I63" s="2"/>
      <c r="J63" s="2"/>
      <c r="K63" s="2"/>
      <c r="L63" s="2"/>
      <c r="M63" s="2"/>
    </row>
  </sheetData>
  <mergeCells count="13">
    <mergeCell ref="A28:K28"/>
    <mergeCell ref="A27:K27"/>
    <mergeCell ref="A26:K26"/>
    <mergeCell ref="A24:K24"/>
    <mergeCell ref="A25:K25"/>
    <mergeCell ref="A1:S1"/>
    <mergeCell ref="A23:K23"/>
    <mergeCell ref="A19:K19"/>
    <mergeCell ref="A18:K18"/>
    <mergeCell ref="A20:K20"/>
    <mergeCell ref="A21:K21"/>
    <mergeCell ref="A22:K22"/>
    <mergeCell ref="A17:K17"/>
  </mergeCells>
  <printOptions/>
  <pageMargins left="0.7" right="0.46" top="0.5" bottom="0.5" header="0.5" footer="0.5"/>
  <pageSetup fitToHeight="1" fitToWidth="1" horizontalDpi="300" verticalDpi="300" orientation="landscape" scale="51" r:id="rId1"/>
  <ignoredErrors>
    <ignoredError sqref="N6:O6" formula="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Raymond Keng</cp:lastModifiedBy>
  <cp:lastPrinted>2009-01-15T20:41:07Z</cp:lastPrinted>
  <dcterms:created xsi:type="dcterms:W3CDTF">1980-01-01T04:00:00Z</dcterms:created>
  <dcterms:modified xsi:type="dcterms:W3CDTF">2009-01-15T20:41:34Z</dcterms:modified>
  <cp:category/>
  <cp:version/>
  <cp:contentType/>
  <cp:contentStatus/>
</cp:coreProperties>
</file>