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0" activeTab="0"/>
  </bookViews>
  <sheets>
    <sheet name="3-17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<sst xmlns="http://schemas.openxmlformats.org/spreadsheetml/2006/main" count="35" uniqueCount="31">
  <si>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Air carrier, domestic, scheduled service</t>
  </si>
  <si>
    <t>Class I rail</t>
  </si>
  <si>
    <t>Barge</t>
  </si>
  <si>
    <t>N</t>
  </si>
  <si>
    <t>Oil pipeline</t>
  </si>
  <si>
    <t>Air carrier, domestic, scheduled service:</t>
  </si>
  <si>
    <t>Class I rail:</t>
  </si>
  <si>
    <t>Producer Price Index:</t>
  </si>
  <si>
    <r>
      <t>Truck</t>
    </r>
    <r>
      <rPr>
        <b/>
        <vertAlign val="superscript"/>
        <sz val="10"/>
        <rFont val="Arial"/>
        <family val="2"/>
      </rPr>
      <t>a</t>
    </r>
  </si>
  <si>
    <r>
      <t>R</t>
    </r>
    <r>
      <rPr>
        <b/>
        <sz val="10"/>
        <rFont val="Arial"/>
        <family val="2"/>
      </rPr>
      <t>26.0</t>
    </r>
  </si>
  <si>
    <r>
      <t>b</t>
    </r>
    <r>
      <rPr>
        <b/>
        <sz val="10"/>
        <rFont val="Arial"/>
        <family val="2"/>
      </rPr>
      <t>1.33</t>
    </r>
  </si>
  <si>
    <r>
      <t>b</t>
    </r>
    <r>
      <rPr>
        <sz val="8"/>
        <rFont val="Arial"/>
        <family val="2"/>
      </rPr>
      <t xml:space="preserve">  Reflects entrance of Alaska pipeline moving crude petroleum to U.S. refineries between 1975 and 1980.</t>
    </r>
  </si>
  <si>
    <t>Index (1980 = 100)</t>
  </si>
  <si>
    <t>Index (1990 = 100)</t>
  </si>
  <si>
    <t xml:space="preserve">SOURCES: </t>
  </si>
  <si>
    <r>
      <t xml:space="preserve">1960: Civil Aeronautics Board, </t>
    </r>
    <r>
      <rPr>
        <i/>
        <sz val="8"/>
        <rFont val="Arial"/>
        <family val="2"/>
      </rPr>
      <t xml:space="preserve">Handbook of Airline Statistics, 1969 </t>
    </r>
    <r>
      <rPr>
        <sz val="8"/>
        <rFont val="Arial"/>
        <family val="2"/>
      </rPr>
      <t>(Washington, DC: 1970), part III, tables 2 and 13.</t>
    </r>
  </si>
  <si>
    <t>Truck, barge, and oil pipeline:</t>
  </si>
  <si>
    <t>Average Freight Revenue per Ton-Mile (Current ¢)</t>
  </si>
  <si>
    <r>
      <t>R</t>
    </r>
    <r>
      <rPr>
        <b/>
        <sz val="10"/>
        <rFont val="Arial"/>
        <family val="2"/>
      </rPr>
      <t>79.8</t>
    </r>
  </si>
  <si>
    <r>
      <t xml:space="preserve">1960-98: Council of Economic Advisors, </t>
    </r>
    <r>
      <rPr>
        <i/>
        <sz val="8"/>
        <rFont val="Arial"/>
        <family val="2"/>
      </rPr>
      <t>Economic Report of the President, 2000</t>
    </r>
    <r>
      <rPr>
        <sz val="8"/>
        <rFont val="Arial"/>
        <family val="2"/>
      </rPr>
      <t xml:space="preserve"> (Washington, DC: February 2000), table B-63.</t>
    </r>
  </si>
  <si>
    <r>
      <t>Producer Price Index (1982 = 100)</t>
    </r>
    <r>
      <rPr>
        <b/>
        <vertAlign val="superscript"/>
        <sz val="10"/>
        <rFont val="Arial"/>
        <family val="2"/>
      </rPr>
      <t>c</t>
    </r>
  </si>
  <si>
    <r>
      <t>c</t>
    </r>
    <r>
      <rPr>
        <sz val="8"/>
        <rFont val="Arial"/>
        <family val="2"/>
      </rPr>
      <t xml:space="preserve">  Total finished goods.</t>
    </r>
  </si>
  <si>
    <r>
      <t xml:space="preserve">1965-70: Ibid., </t>
    </r>
    <r>
      <rPr>
        <i/>
        <sz val="8"/>
        <rFont val="Arial"/>
        <family val="2"/>
      </rPr>
      <t xml:space="preserve">Handbook of Airline Statistics, 1973 </t>
    </r>
    <r>
      <rPr>
        <sz val="8"/>
        <rFont val="Arial"/>
        <family val="2"/>
      </rPr>
      <t>(Washington, DC: 1974), part III, tables 2 and 13.</t>
    </r>
  </si>
  <si>
    <r>
      <t>1975-80: Ibid.,</t>
    </r>
    <r>
      <rPr>
        <i/>
        <sz val="8"/>
        <rFont val="Arial"/>
        <family val="2"/>
      </rPr>
      <t xml:space="preserve"> Air Carrier Traffic Statistics </t>
    </r>
    <r>
      <rPr>
        <sz val="8"/>
        <rFont val="Arial"/>
        <family val="2"/>
      </rPr>
      <t>(Washington,  DC: 1976, 1981), pp. 4 and 14 (December 1976) and pp. 2 and 3 (December 1981).</t>
    </r>
  </si>
  <si>
    <r>
      <t xml:space="preserve">Ibid., </t>
    </r>
    <r>
      <rPr>
        <i/>
        <sz val="8"/>
        <rFont val="Arial"/>
        <family val="2"/>
      </rPr>
      <t>Air Carrier Traffic Statistics</t>
    </r>
    <r>
      <rPr>
        <sz val="8"/>
        <rFont val="Arial"/>
        <family val="2"/>
      </rPr>
      <t xml:space="preserve"> (Washington, DC:  Annual December issues), p. 2, line 18 (freight operating revenues/freight revenue ton-miles).</t>
    </r>
  </si>
  <si>
    <r>
      <t>KEY:</t>
    </r>
    <r>
      <rPr>
        <sz val="8"/>
        <rFont val="Arial"/>
        <family val="2"/>
      </rPr>
      <t xml:space="preserve">  N = data do not exist; R = revised.</t>
    </r>
  </si>
  <si>
    <r>
      <t xml:space="preserve">1985-98: U.S. Department of Transportation, Bureau of Transportation Statistics, Office of Airline Information, </t>
    </r>
    <r>
      <rPr>
        <i/>
        <sz val="8"/>
        <rFont val="Arial"/>
        <family val="2"/>
      </rPr>
      <t xml:space="preserve">Air Carrier Financial Statistics </t>
    </r>
    <r>
      <rPr>
        <sz val="8"/>
        <rFont val="Arial"/>
        <family val="2"/>
      </rPr>
      <t>(Washington, DC:  Annual December issues), p. 1, line 4.</t>
    </r>
  </si>
  <si>
    <r>
      <t xml:space="preserve">1960-98: Eno Transportation Foundation, Inc., </t>
    </r>
    <r>
      <rPr>
        <i/>
        <sz val="8"/>
        <rFont val="Arial"/>
        <family val="2"/>
      </rPr>
      <t>Transportation in America, 1999</t>
    </r>
    <r>
      <rPr>
        <sz val="8"/>
        <rFont val="Arial"/>
        <family val="2"/>
      </rPr>
      <t xml:space="preserve"> (Washington, DC: 1999), p. 49.</t>
    </r>
  </si>
  <si>
    <t>Table 3-17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</si>
  <si>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General freight common carriers, most of which are LTL (less-than-truckload) carriers.</t>
    </r>
  </si>
  <si>
    <r>
      <t xml:space="preserve">1960-98: Association of American Railroads, </t>
    </r>
    <r>
      <rPr>
        <i/>
        <sz val="8"/>
        <rFont val="Arial"/>
        <family val="2"/>
      </rPr>
      <t xml:space="preserve">Railroad Facts </t>
    </r>
    <r>
      <rPr>
        <sz val="8"/>
        <rFont val="Arial"/>
        <family val="2"/>
      </rPr>
      <t xml:space="preserve">(Washington, DC: 1998), p. 30.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</si>
</sst>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&quot;$&quot;#,##0\ ;\(&quot;$&quot;#,##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5">
    <xf numFmtId="0" fontId="0" fillId="0" borderId="0" xfId="0" applyAlignment="1">
      <alignment/>
    </xf>
    <xf numFmtId="166" fontId="1" fillId="0" borderId="0" xfId="30" applyNumberFormat="1" applyFont="1" applyFill="1" applyBorder="1" applyAlignment="1">
      <alignment horizontal="right"/>
      <protection/>
    </xf>
    <xf numFmtId="166" fontId="15" fillId="0" borderId="0" xfId="30" applyNumberFormat="1" applyFont="1" applyFill="1" applyBorder="1" applyAlignment="1">
      <alignment horizontal="right"/>
      <protection/>
    </xf>
    <xf numFmtId="0" fontId="0" fillId="0" borderId="0" xfId="30" applyFont="1" applyFill="1" applyBorder="1" applyAlignment="1">
      <alignment horizontal="right"/>
      <protection/>
    </xf>
    <xf numFmtId="0" fontId="16" fillId="0" borderId="0" xfId="30" applyFont="1" applyFill="1" applyBorder="1" applyAlignment="1">
      <alignment horizontal="right"/>
      <protection/>
    </xf>
    <xf numFmtId="3" fontId="0" fillId="0" borderId="0" xfId="30" applyNumberFormat="1" applyFont="1" applyFill="1" applyBorder="1" applyAlignment="1">
      <alignment horizontal="right"/>
      <protection/>
    </xf>
    <xf numFmtId="4" fontId="1" fillId="0" borderId="0" xfId="30" applyNumberFormat="1" applyFont="1" applyFill="1" applyBorder="1" applyAlignment="1">
      <alignment horizontal="right"/>
      <protection/>
    </xf>
    <xf numFmtId="0" fontId="1" fillId="0" borderId="0" xfId="30" applyFont="1" applyFill="1" applyBorder="1" applyAlignment="1">
      <alignment horizontal="right"/>
      <protection/>
    </xf>
    <xf numFmtId="4" fontId="15" fillId="0" borderId="0" xfId="30" applyNumberFormat="1" applyFont="1" applyFill="1" applyBorder="1" applyAlignment="1">
      <alignment horizontal="right"/>
      <protection/>
    </xf>
    <xf numFmtId="1" fontId="0" fillId="0" borderId="0" xfId="30" applyNumberFormat="1" applyFont="1" applyFill="1" applyBorder="1" applyAlignment="1">
      <alignment horizontal="right"/>
      <protection/>
    </xf>
    <xf numFmtId="3" fontId="1" fillId="0" borderId="5" xfId="30" applyNumberFormat="1" applyFont="1" applyFill="1" applyBorder="1" applyAlignment="1">
      <alignment horizontal="right"/>
      <protection/>
    </xf>
    <xf numFmtId="1" fontId="1" fillId="0" borderId="5" xfId="0" applyNumberFormat="1" applyFont="1" applyFill="1" applyBorder="1" applyAlignment="1">
      <alignment/>
    </xf>
    <xf numFmtId="0" fontId="14" fillId="0" borderId="0" xfId="43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5" xfId="43" applyFont="1" applyFill="1" applyBorder="1" applyAlignment="1">
      <alignment horizontal="left"/>
      <protection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0" fontId="1" fillId="0" borderId="6" xfId="26" applyFont="1" applyFill="1" applyBorder="1" applyAlignment="1">
      <alignment horizontal="right"/>
      <protection/>
    </xf>
    <xf numFmtId="0" fontId="1" fillId="0" borderId="6" xfId="0" applyFont="1" applyFill="1" applyBorder="1" applyAlignment="1">
      <alignment/>
    </xf>
    <xf numFmtId="0" fontId="1" fillId="0" borderId="0" xfId="30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0" fontId="0" fillId="0" borderId="0" xfId="30" applyFont="1" applyFill="1" applyBorder="1" applyAlignment="1">
      <alignment horizontal="left"/>
      <protection/>
    </xf>
    <xf numFmtId="0" fontId="0" fillId="0" borderId="0" xfId="30" applyNumberFormat="1" applyFont="1" applyFill="1" applyBorder="1" applyAlignment="1">
      <alignment horizontal="right"/>
      <protection/>
    </xf>
    <xf numFmtId="165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5" xfId="30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6" fillId="0" borderId="7" xfId="0" applyFont="1" applyFill="1" applyBorder="1" applyAlignment="1">
      <alignment horizontal="left"/>
    </xf>
    <xf numFmtId="0" fontId="16" fillId="0" borderId="0" xfId="30" applyFont="1" applyFill="1" applyBorder="1" applyAlignment="1">
      <alignment horizontal="left"/>
      <protection/>
    </xf>
    <xf numFmtId="0" fontId="20" fillId="0" borderId="0" xfId="30" applyFont="1" applyFill="1" applyBorder="1" applyAlignment="1">
      <alignment horizontal="left"/>
      <protection/>
    </xf>
    <xf numFmtId="0" fontId="18" fillId="0" borderId="0" xfId="30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workbookViewId="0" topLeftCell="A7">
      <selection activeCell="A38" sqref="A38:P38"/>
    </sheetView>
  </sheetViews>
  <sheetFormatPr defaultColWidth="9.140625" defaultRowHeight="12.75"/>
  <cols>
    <col min="1" max="1" width="38.57421875" style="14" customWidth="1"/>
    <col min="2" max="16384" width="9.140625" style="14" customWidth="1"/>
  </cols>
  <sheetData>
    <row r="1" s="13" customFormat="1" ht="18">
      <c r="A1" s="12" t="s">
        <v>28</v>
      </c>
    </row>
    <row r="2" spans="1:16" ht="16.5" thickBot="1">
      <c r="A2" s="15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>
      <c r="A3" s="17"/>
      <c r="B3" s="18">
        <v>1960</v>
      </c>
      <c r="C3" s="18">
        <v>1965</v>
      </c>
      <c r="D3" s="18">
        <v>1970</v>
      </c>
      <c r="E3" s="18">
        <v>1975</v>
      </c>
      <c r="F3" s="18">
        <v>1980</v>
      </c>
      <c r="G3" s="18">
        <v>1985</v>
      </c>
      <c r="H3" s="18">
        <v>1990</v>
      </c>
      <c r="I3" s="18">
        <v>1991</v>
      </c>
      <c r="J3" s="18">
        <v>1992</v>
      </c>
      <c r="K3" s="18">
        <v>1993</v>
      </c>
      <c r="L3" s="18">
        <v>1994</v>
      </c>
      <c r="M3" s="18">
        <v>1995</v>
      </c>
      <c r="N3" s="18">
        <v>1996</v>
      </c>
      <c r="O3" s="18">
        <v>1997</v>
      </c>
      <c r="P3" s="19">
        <v>1998</v>
      </c>
    </row>
    <row r="4" spans="1:16" s="21" customFormat="1" ht="15" customHeight="1">
      <c r="A4" s="20" t="s">
        <v>0</v>
      </c>
      <c r="B4" s="1">
        <v>22.8</v>
      </c>
      <c r="C4" s="1">
        <v>20.46</v>
      </c>
      <c r="D4" s="1">
        <v>21.91</v>
      </c>
      <c r="E4" s="1">
        <v>28.22</v>
      </c>
      <c r="F4" s="1">
        <v>46.31</v>
      </c>
      <c r="G4" s="1">
        <v>48.77</v>
      </c>
      <c r="H4" s="1">
        <v>64.64</v>
      </c>
      <c r="I4" s="1">
        <v>64.82</v>
      </c>
      <c r="J4" s="1">
        <v>64.1</v>
      </c>
      <c r="K4" s="1">
        <v>71.38</v>
      </c>
      <c r="L4" s="1">
        <v>72.23</v>
      </c>
      <c r="M4" s="1">
        <v>76.5</v>
      </c>
      <c r="N4" s="1">
        <v>81.5</v>
      </c>
      <c r="O4" s="2" t="s">
        <v>18</v>
      </c>
      <c r="P4" s="21">
        <v>84.1</v>
      </c>
    </row>
    <row r="5" spans="1:16" ht="12.75">
      <c r="A5" s="22" t="s">
        <v>12</v>
      </c>
      <c r="B5" s="3">
        <v>49</v>
      </c>
      <c r="C5" s="3">
        <v>44</v>
      </c>
      <c r="D5" s="3">
        <v>47</v>
      </c>
      <c r="E5" s="3">
        <v>61</v>
      </c>
      <c r="F5" s="3">
        <v>100</v>
      </c>
      <c r="G5" s="3">
        <v>105</v>
      </c>
      <c r="H5" s="3">
        <v>140</v>
      </c>
      <c r="I5" s="3">
        <v>140</v>
      </c>
      <c r="J5" s="23">
        <v>138</v>
      </c>
      <c r="K5" s="3">
        <v>154</v>
      </c>
      <c r="L5" s="3">
        <v>156</v>
      </c>
      <c r="M5" s="23">
        <v>165</v>
      </c>
      <c r="N5" s="3">
        <v>176</v>
      </c>
      <c r="O5" s="3">
        <v>172</v>
      </c>
      <c r="P5" s="14">
        <v>182</v>
      </c>
    </row>
    <row r="6" spans="1:15" ht="6" customHeight="1">
      <c r="A6" s="22"/>
      <c r="B6" s="3"/>
      <c r="C6" s="3"/>
      <c r="D6" s="3"/>
      <c r="E6" s="3"/>
      <c r="F6" s="3"/>
      <c r="G6" s="3"/>
      <c r="H6" s="3"/>
      <c r="I6" s="3"/>
      <c r="J6" s="4"/>
      <c r="K6" s="3"/>
      <c r="L6" s="3"/>
      <c r="M6" s="4"/>
      <c r="N6" s="3"/>
      <c r="O6" s="3"/>
    </row>
    <row r="7" spans="1:16" s="21" customFormat="1" ht="14.25">
      <c r="A7" s="20" t="s">
        <v>8</v>
      </c>
      <c r="B7" s="1">
        <v>6.31</v>
      </c>
      <c r="C7" s="1">
        <v>6.46</v>
      </c>
      <c r="D7" s="1">
        <v>8.5</v>
      </c>
      <c r="E7" s="1">
        <v>11.6</v>
      </c>
      <c r="F7" s="1">
        <v>18</v>
      </c>
      <c r="G7" s="1">
        <v>22.9</v>
      </c>
      <c r="H7" s="1">
        <v>24.38</v>
      </c>
      <c r="I7" s="1">
        <v>24.82</v>
      </c>
      <c r="J7" s="1">
        <v>23.08</v>
      </c>
      <c r="K7" s="1">
        <v>24.95</v>
      </c>
      <c r="L7" s="1">
        <v>25.01</v>
      </c>
      <c r="M7" s="1">
        <v>25.08</v>
      </c>
      <c r="N7" s="2" t="s">
        <v>9</v>
      </c>
      <c r="O7" s="1">
        <v>26.12</v>
      </c>
      <c r="P7" s="24">
        <v>26.19</v>
      </c>
    </row>
    <row r="8" spans="1:16" ht="13.5" customHeight="1">
      <c r="A8" s="22" t="s">
        <v>13</v>
      </c>
      <c r="B8" s="5">
        <f aca="true" t="shared" si="0" ref="B8:M8">100*B7/24.38</f>
        <v>25.881870385561935</v>
      </c>
      <c r="C8" s="5">
        <f t="shared" si="0"/>
        <v>26.49712879409352</v>
      </c>
      <c r="D8" s="5">
        <f t="shared" si="0"/>
        <v>34.86464315012305</v>
      </c>
      <c r="E8" s="5">
        <f t="shared" si="0"/>
        <v>47.579983593109105</v>
      </c>
      <c r="F8" s="5">
        <f t="shared" si="0"/>
        <v>73.83100902378999</v>
      </c>
      <c r="G8" s="5">
        <f t="shared" si="0"/>
        <v>93.92945036915505</v>
      </c>
      <c r="H8" s="5">
        <f t="shared" si="0"/>
        <v>100</v>
      </c>
      <c r="I8" s="5">
        <f t="shared" si="0"/>
        <v>101.80475799835932</v>
      </c>
      <c r="J8" s="5">
        <f t="shared" si="0"/>
        <v>94.66776045939295</v>
      </c>
      <c r="K8" s="5">
        <f t="shared" si="0"/>
        <v>102.33798195242002</v>
      </c>
      <c r="L8" s="5">
        <f t="shared" si="0"/>
        <v>102.58408531583265</v>
      </c>
      <c r="M8" s="5">
        <f t="shared" si="0"/>
        <v>102.87120590648072</v>
      </c>
      <c r="N8" s="5">
        <f>(26/24.4)*100</f>
        <v>106.55737704918033</v>
      </c>
      <c r="O8" s="5">
        <f>(26.1/24.4)*100</f>
        <v>106.9672131147541</v>
      </c>
      <c r="P8" s="5">
        <f>(26.1/24.4)*100</f>
        <v>106.9672131147541</v>
      </c>
    </row>
    <row r="9" spans="1:15" ht="6" customHeight="1">
      <c r="A9" s="2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s="21" customFormat="1" ht="12.75">
      <c r="A10" s="20" t="s">
        <v>1</v>
      </c>
      <c r="B10" s="6">
        <v>1.4</v>
      </c>
      <c r="C10" s="6">
        <v>1.27</v>
      </c>
      <c r="D10" s="6">
        <v>1.43</v>
      </c>
      <c r="E10" s="6">
        <v>2.04</v>
      </c>
      <c r="F10" s="6">
        <v>2.87</v>
      </c>
      <c r="G10" s="6">
        <v>3.04</v>
      </c>
      <c r="H10" s="6">
        <v>2.66</v>
      </c>
      <c r="I10" s="6">
        <v>2.59</v>
      </c>
      <c r="J10" s="6">
        <v>2.58</v>
      </c>
      <c r="K10" s="6">
        <v>2.52</v>
      </c>
      <c r="L10" s="6">
        <v>2.49</v>
      </c>
      <c r="M10" s="6">
        <v>2.4</v>
      </c>
      <c r="N10" s="6">
        <v>2.352</v>
      </c>
      <c r="O10" s="6">
        <v>2.4</v>
      </c>
      <c r="P10" s="21">
        <v>2.34</v>
      </c>
    </row>
    <row r="11" spans="1:16" ht="14.25" customHeight="1">
      <c r="A11" s="22" t="s">
        <v>13</v>
      </c>
      <c r="B11" s="5">
        <f aca="true" t="shared" si="1" ref="B11:O11">100*B10/2.66</f>
        <v>52.63157894736842</v>
      </c>
      <c r="C11" s="5">
        <f t="shared" si="1"/>
        <v>47.744360902255636</v>
      </c>
      <c r="D11" s="5">
        <f t="shared" si="1"/>
        <v>53.7593984962406</v>
      </c>
      <c r="E11" s="5">
        <f t="shared" si="1"/>
        <v>76.69172932330827</v>
      </c>
      <c r="F11" s="5">
        <f t="shared" si="1"/>
        <v>107.89473684210526</v>
      </c>
      <c r="G11" s="5">
        <f t="shared" si="1"/>
        <v>114.28571428571428</v>
      </c>
      <c r="H11" s="5">
        <f t="shared" si="1"/>
        <v>100</v>
      </c>
      <c r="I11" s="5">
        <f t="shared" si="1"/>
        <v>97.36842105263158</v>
      </c>
      <c r="J11" s="5">
        <f t="shared" si="1"/>
        <v>96.99248120300751</v>
      </c>
      <c r="K11" s="5">
        <f t="shared" si="1"/>
        <v>94.73684210526315</v>
      </c>
      <c r="L11" s="5">
        <f t="shared" si="1"/>
        <v>93.60902255639098</v>
      </c>
      <c r="M11" s="5">
        <f t="shared" si="1"/>
        <v>90.22556390977444</v>
      </c>
      <c r="N11" s="5">
        <f t="shared" si="1"/>
        <v>88.42105263157895</v>
      </c>
      <c r="O11" s="5">
        <f t="shared" si="1"/>
        <v>90.22556390977444</v>
      </c>
      <c r="P11" s="14">
        <v>88</v>
      </c>
    </row>
    <row r="12" spans="1:15" ht="6" customHeight="1">
      <c r="A12" s="2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6" s="21" customFormat="1" ht="12.75">
      <c r="A13" s="20" t="s">
        <v>2</v>
      </c>
      <c r="B13" s="7" t="s">
        <v>3</v>
      </c>
      <c r="C13" s="6">
        <v>0.35</v>
      </c>
      <c r="D13" s="6">
        <v>0.3</v>
      </c>
      <c r="E13" s="6">
        <v>0.52</v>
      </c>
      <c r="F13" s="6">
        <v>0.77</v>
      </c>
      <c r="G13" s="6">
        <v>0.8</v>
      </c>
      <c r="H13" s="6">
        <v>0.76</v>
      </c>
      <c r="I13" s="6">
        <v>0.78</v>
      </c>
      <c r="J13" s="6">
        <v>0.76</v>
      </c>
      <c r="K13" s="6">
        <v>0.76</v>
      </c>
      <c r="L13" s="6">
        <v>0.74</v>
      </c>
      <c r="M13" s="6">
        <v>0.73</v>
      </c>
      <c r="N13" s="6">
        <v>0.73</v>
      </c>
      <c r="O13" s="6">
        <v>0.73</v>
      </c>
      <c r="P13" s="25">
        <v>0.741</v>
      </c>
    </row>
    <row r="14" spans="1:16" ht="12.75" customHeight="1">
      <c r="A14" s="22" t="s">
        <v>13</v>
      </c>
      <c r="B14" s="5" t="s">
        <v>3</v>
      </c>
      <c r="C14" s="5">
        <f aca="true" t="shared" si="2" ref="C14:P14">100*C13/$H13</f>
        <v>46.05263157894737</v>
      </c>
      <c r="D14" s="5">
        <f t="shared" si="2"/>
        <v>39.473684210526315</v>
      </c>
      <c r="E14" s="5">
        <f t="shared" si="2"/>
        <v>68.42105263157895</v>
      </c>
      <c r="F14" s="5">
        <f t="shared" si="2"/>
        <v>101.3157894736842</v>
      </c>
      <c r="G14" s="5">
        <f t="shared" si="2"/>
        <v>105.26315789473684</v>
      </c>
      <c r="H14" s="5">
        <f t="shared" si="2"/>
        <v>100</v>
      </c>
      <c r="I14" s="5">
        <f t="shared" si="2"/>
        <v>102.63157894736842</v>
      </c>
      <c r="J14" s="5">
        <f t="shared" si="2"/>
        <v>100</v>
      </c>
      <c r="K14" s="5">
        <f t="shared" si="2"/>
        <v>100</v>
      </c>
      <c r="L14" s="5">
        <f t="shared" si="2"/>
        <v>97.36842105263158</v>
      </c>
      <c r="M14" s="5">
        <f t="shared" si="2"/>
        <v>96.05263157894737</v>
      </c>
      <c r="N14" s="5">
        <f t="shared" si="2"/>
        <v>96.05263157894737</v>
      </c>
      <c r="O14" s="5">
        <f t="shared" si="2"/>
        <v>96.05263157894737</v>
      </c>
      <c r="P14" s="5">
        <f t="shared" si="2"/>
        <v>97.49999999999999</v>
      </c>
    </row>
    <row r="15" spans="1:15" ht="6" customHeight="1">
      <c r="A15" s="2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s="21" customFormat="1" ht="12.75" customHeight="1">
      <c r="A16" s="20" t="s">
        <v>4</v>
      </c>
      <c r="B16" s="6">
        <v>0.32</v>
      </c>
      <c r="C16" s="6">
        <v>0.28</v>
      </c>
      <c r="D16" s="6">
        <v>0.27</v>
      </c>
      <c r="E16" s="6">
        <v>0.37</v>
      </c>
      <c r="F16" s="8" t="s">
        <v>10</v>
      </c>
      <c r="G16" s="6">
        <v>1.57</v>
      </c>
      <c r="H16" s="6">
        <v>1.44</v>
      </c>
      <c r="I16" s="6">
        <v>1.4</v>
      </c>
      <c r="J16" s="6">
        <v>1.49</v>
      </c>
      <c r="K16" s="6">
        <v>1.42</v>
      </c>
      <c r="L16" s="6">
        <v>1.4</v>
      </c>
      <c r="M16" s="6">
        <v>1.51</v>
      </c>
      <c r="N16" s="6">
        <v>1.37</v>
      </c>
      <c r="O16" s="6">
        <v>1.37</v>
      </c>
      <c r="P16" s="25">
        <v>1.396</v>
      </c>
    </row>
    <row r="17" spans="1:16" ht="13.5" customHeight="1">
      <c r="A17" s="22" t="s">
        <v>13</v>
      </c>
      <c r="B17" s="9">
        <f>100*B16/$H16</f>
        <v>22.22222222222222</v>
      </c>
      <c r="C17" s="9">
        <f>100*C16/$H16</f>
        <v>19.444444444444446</v>
      </c>
      <c r="D17" s="9">
        <f>100*D16/$H16</f>
        <v>18.75</v>
      </c>
      <c r="E17" s="9">
        <f>100*E16/$H16</f>
        <v>25.694444444444446</v>
      </c>
      <c r="F17" s="9">
        <v>92</v>
      </c>
      <c r="G17" s="9">
        <f aca="true" t="shared" si="3" ref="G17:P17">100*G16/$H16</f>
        <v>109.02777777777779</v>
      </c>
      <c r="H17" s="9">
        <f t="shared" si="3"/>
        <v>100</v>
      </c>
      <c r="I17" s="9">
        <f t="shared" si="3"/>
        <v>97.22222222222223</v>
      </c>
      <c r="J17" s="9">
        <v>103</v>
      </c>
      <c r="K17" s="9">
        <f t="shared" si="3"/>
        <v>98.61111111111111</v>
      </c>
      <c r="L17" s="9">
        <f t="shared" si="3"/>
        <v>97.22222222222223</v>
      </c>
      <c r="M17" s="9">
        <f t="shared" si="3"/>
        <v>104.86111111111111</v>
      </c>
      <c r="N17" s="9">
        <f t="shared" si="3"/>
        <v>95.13888888888889</v>
      </c>
      <c r="O17" s="9">
        <f t="shared" si="3"/>
        <v>95.13888888888889</v>
      </c>
      <c r="P17" s="9">
        <f t="shared" si="3"/>
        <v>96.94444444444444</v>
      </c>
    </row>
    <row r="18" spans="1:15" ht="6" customHeight="1">
      <c r="A18" s="2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6" s="21" customFormat="1" ht="15" thickBot="1">
      <c r="A19" s="26" t="s">
        <v>20</v>
      </c>
      <c r="B19" s="10">
        <v>33.4</v>
      </c>
      <c r="C19" s="10">
        <v>34.1</v>
      </c>
      <c r="D19" s="10">
        <v>39.3</v>
      </c>
      <c r="E19" s="10">
        <v>58.2</v>
      </c>
      <c r="F19" s="10">
        <v>88</v>
      </c>
      <c r="G19" s="10">
        <v>104.7</v>
      </c>
      <c r="H19" s="10">
        <v>119.2</v>
      </c>
      <c r="I19" s="10">
        <v>121.7</v>
      </c>
      <c r="J19" s="10">
        <v>123.2</v>
      </c>
      <c r="K19" s="10">
        <v>124.7</v>
      </c>
      <c r="L19" s="10">
        <v>125.5</v>
      </c>
      <c r="M19" s="11">
        <v>127.9</v>
      </c>
      <c r="N19" s="11">
        <v>131.3</v>
      </c>
      <c r="O19" s="11">
        <v>132</v>
      </c>
      <c r="P19" s="11">
        <v>131</v>
      </c>
    </row>
    <row r="20" spans="1:16" s="27" customFormat="1" ht="14.25">
      <c r="A20" s="29" t="s">
        <v>29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s="27" customFormat="1" ht="14.25">
      <c r="A21" s="30" t="s">
        <v>11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s="27" customFormat="1" ht="14.25">
      <c r="A22" s="30" t="s">
        <v>21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s="27" customFormat="1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27" customFormat="1" ht="12.75">
      <c r="A24" s="31" t="s">
        <v>25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s="27" customFormat="1" ht="12.75">
      <c r="A25" s="3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27" customFormat="1" ht="12.75">
      <c r="A26" s="31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.75">
      <c r="A27" s="34" t="s">
        <v>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2.75">
      <c r="A28" s="33" t="s">
        <v>15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.75">
      <c r="A29" s="33" t="s">
        <v>22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.75">
      <c r="A30" s="33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.75">
      <c r="A31" s="33" t="s">
        <v>26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.75">
      <c r="A32" s="33" t="s">
        <v>24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12.75">
      <c r="A33" s="34" t="s">
        <v>16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2.75">
      <c r="A34" s="33" t="s">
        <v>27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2.75">
      <c r="A35" s="34" t="s">
        <v>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12.75">
      <c r="A36" s="33" t="s">
        <v>30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ht="12.75">
      <c r="A37" s="34" t="s">
        <v>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2.75">
      <c r="A38" s="33" t="s">
        <v>19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</sheetData>
  <mergeCells count="12">
    <mergeCell ref="A27:P27"/>
    <mergeCell ref="A28:P28"/>
    <mergeCell ref="A29:P29"/>
    <mergeCell ref="A30:P30"/>
    <mergeCell ref="A31:P31"/>
    <mergeCell ref="A32:P32"/>
    <mergeCell ref="A33:P33"/>
    <mergeCell ref="A38:P38"/>
    <mergeCell ref="A34:P34"/>
    <mergeCell ref="A35:P35"/>
    <mergeCell ref="A36:P36"/>
    <mergeCell ref="A37:P37"/>
  </mergeCells>
  <printOptions/>
  <pageMargins left="1" right="1" top="1" bottom="1" header="0.5" footer="0.5"/>
  <pageSetup fitToHeight="1" fitToWidth="1" horizontalDpi="600" verticalDpi="600" orientation="landscape" scale="66" r:id="rId1"/>
  <headerFooter alignWithMargins="0">
    <oddFooter>&amp;L&amp;D&amp;RNTS99main/&amp;F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2000-04-27T16:44:47Z</cp:lastPrinted>
  <dcterms:created xsi:type="dcterms:W3CDTF">1999-06-04T16:29:00Z</dcterms:created>
  <dcterms:modified xsi:type="dcterms:W3CDTF">2001-01-29T19:52:26Z</dcterms:modified>
  <cp:category/>
  <cp:version/>
  <cp:contentType/>
  <cp:contentStatus/>
</cp:coreProperties>
</file>