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400" windowHeight="5265" activeTab="0"/>
  </bookViews>
  <sheets>
    <sheet name="EEOC" sheetId="1" r:id="rId1"/>
    <sheet name="Raw Data" sheetId="2" r:id="rId2"/>
  </sheets>
  <definedNames>
    <definedName name="_xlnm.Print_Area" localSheetId="0">'EEOC'!$A$2:$M$261</definedName>
  </definedNames>
  <calcPr fullCalcOnLoad="1"/>
</workbook>
</file>

<file path=xl/sharedStrings.xml><?xml version="1.0" encoding="utf-8"?>
<sst xmlns="http://schemas.openxmlformats.org/spreadsheetml/2006/main" count="365" uniqueCount="116">
  <si>
    <t>Previous Fiscal Year Data</t>
  </si>
  <si>
    <t>Complaint Activity</t>
  </si>
  <si>
    <t>Complaints by Basis</t>
  </si>
  <si>
    <t>Race</t>
  </si>
  <si>
    <t>Color</t>
  </si>
  <si>
    <t>Religion</t>
  </si>
  <si>
    <t>National Origin</t>
  </si>
  <si>
    <t>Disability</t>
  </si>
  <si>
    <t>Age</t>
  </si>
  <si>
    <t>Reprisal</t>
  </si>
  <si>
    <t>Other</t>
  </si>
  <si>
    <t>Complaints by Issue</t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</si>
  <si>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</si>
  <si>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</si>
  <si>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</si>
  <si>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</si>
  <si>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</si>
  <si>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</si>
  <si>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</si>
  <si>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Suspension</t>
  </si>
  <si>
    <t>Removal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</si>
  <si>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</si>
  <si>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</si>
  <si>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</si>
  <si>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</si>
  <si>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</si>
  <si>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</si>
  <si>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</si>
  <si>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</si>
  <si>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</si>
  <si>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</si>
  <si>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</si>
  <si>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</si>
  <si>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</si>
  <si>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</si>
  <si>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</si>
  <si>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</si>
  <si>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</si>
  <si>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</si>
  <si>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</si>
  <si>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>Total Complaints Dismissed by Agency</t>
  </si>
  <si>
    <t>Average days pending prior to dismissal</t>
  </si>
  <si>
    <t>#</t>
  </si>
  <si>
    <t>%</t>
  </si>
  <si>
    <t>Findings of Discrimination Rendered by Basis</t>
  </si>
  <si>
    <t>Note: Complaints can be filed alleging multiple bases. The sum of the bases may not equal total complaints and findings.</t>
  </si>
  <si>
    <t>Findings of Discrimination Rendered by Issue</t>
  </si>
  <si>
    <t>Investigation</t>
  </si>
  <si>
    <t>Hearing</t>
  </si>
  <si>
    <t>Appeal with EEOC Office of Federal Operations</t>
  </si>
  <si>
    <t>Complaint Investigations</t>
  </si>
  <si>
    <t>Complaints Dismissed by Agency</t>
  </si>
  <si>
    <t>Comparative Data</t>
  </si>
  <si>
    <t>Total complaints from previous Fiscal Years</t>
  </si>
  <si>
    <t>Total Complainants</t>
  </si>
  <si>
    <t>Total Number Findings</t>
  </si>
  <si>
    <t>Number of Complainants</t>
  </si>
  <si>
    <t>Repeat Filers</t>
  </si>
  <si>
    <t>Number of Complaints Filed</t>
  </si>
  <si>
    <t>Without Hearing</t>
  </si>
  <si>
    <t>With Hearing</t>
  </si>
  <si>
    <r>
      <t>Note: Complaints can be filed alleging multiple bases. The sum of the bases may not equal total complaints filed</t>
    </r>
    <r>
      <rPr>
        <b/>
        <sz val="10"/>
        <color indexed="8"/>
        <rFont val="Verdana"/>
        <family val="2"/>
      </rPr>
      <t>.</t>
    </r>
  </si>
  <si>
    <t>Sex</t>
  </si>
  <si>
    <t>Non-EEO</t>
  </si>
  <si>
    <r>
      <t>Note: Complaints can be filed alleging multiple issues. The sum of the issues may not equal total complaints filed</t>
    </r>
    <r>
      <rPr>
        <b/>
        <sz val="10"/>
        <color indexed="8"/>
        <rFont val="Verdana"/>
        <family val="2"/>
      </rPr>
      <t>.</t>
    </r>
  </si>
  <si>
    <t>Total Final Actions Finding Discrimination</t>
  </si>
  <si>
    <t>Pending Complaints Filed in Previous Fiscal Years by Status</t>
  </si>
  <si>
    <t>Final Action</t>
  </si>
  <si>
    <t>Pending Complaints Where Investigations Exceeds Required Time Frames</t>
  </si>
  <si>
    <t>Number complaints pending</t>
  </si>
  <si>
    <t>Complaints pending during fiscal year</t>
  </si>
  <si>
    <t>Average number of days in final action stage</t>
  </si>
  <si>
    <t xml:space="preserve">Processing Time </t>
  </si>
  <si>
    <t>Average number of days in investigation stage</t>
  </si>
  <si>
    <t>Complaint pending during fiscal year where hearing was requested</t>
  </si>
  <si>
    <t>Findings After Hearing</t>
  </si>
  <si>
    <t>Findings Without Hearing</t>
  </si>
  <si>
    <t>Complaint pending during fiscal year where hearing was not requested</t>
  </si>
  <si>
    <t>Equal Pay Act</t>
  </si>
  <si>
    <t>Complaints Withdrawn by Complainants</t>
  </si>
  <si>
    <t>Total Complaints Withdrawn by Complainants</t>
  </si>
  <si>
    <t>AVERAGE PROCESSING TIME FOR INVESTIGATIONS AND FINAL AGENCY ACTIONS (in days) (§1614.704(f)(1-3))</t>
  </si>
  <si>
    <t xml:space="preserve">Total Days </t>
  </si>
  <si>
    <t>CBP</t>
  </si>
  <si>
    <t>TSA</t>
  </si>
  <si>
    <t>ICE</t>
  </si>
  <si>
    <t>CIS</t>
  </si>
  <si>
    <t>FEMA</t>
  </si>
  <si>
    <t>USCG</t>
  </si>
  <si>
    <t>USSS</t>
  </si>
  <si>
    <t>HQ</t>
  </si>
  <si>
    <t>FLETC</t>
  </si>
  <si>
    <t>Non-EEO Basis</t>
  </si>
  <si>
    <t>FINDINGS (*means Merit)</t>
  </si>
  <si>
    <t>Bases</t>
  </si>
  <si>
    <t>Issues</t>
  </si>
  <si>
    <t xml:space="preserve">CBP </t>
  </si>
  <si>
    <t xml:space="preserve">FEMA </t>
  </si>
  <si>
    <t>1. Average Processing Time(INVEST)</t>
  </si>
  <si>
    <t xml:space="preserve">2. Average Processing Time (FA) </t>
  </si>
  <si>
    <t>Number of Investigations Where A Hearing WAS Requested</t>
  </si>
  <si>
    <t>Number of Final Agency Actions Where A Hearing WAS Requested</t>
  </si>
  <si>
    <t>Number of Investigations Where NO Hearing Requested</t>
  </si>
  <si>
    <t xml:space="preserve"> Number of Final Agency Actions Where NO Hearing Requested</t>
  </si>
  <si>
    <t>Number of ALL Investigations</t>
  </si>
  <si>
    <t xml:space="preserve">Number of ALL Final Actions </t>
  </si>
  <si>
    <t>3. Average Processing Time (INVEST)</t>
  </si>
  <si>
    <t xml:space="preserve">4. Average Processing Time (FA) </t>
  </si>
  <si>
    <t>5. Average Processing Time</t>
  </si>
  <si>
    <t>6. Average Processing Time</t>
  </si>
  <si>
    <t>2008 Thru  12-31</t>
  </si>
  <si>
    <t>1st Quarter 2009</t>
  </si>
  <si>
    <t>R3; age; reprisal; D1, D2</t>
  </si>
  <si>
    <t>Non-selection; HWE; Termination; Assign duties; Medical test</t>
  </si>
  <si>
    <t>N/A</t>
  </si>
  <si>
    <t>2009 Thru  Qtr 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</si>
</sst>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13">
    <font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Arial"/>
      <family val="2"/>
    </font>
    <font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medium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9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right" vertical="top" wrapText="1"/>
    </xf>
    <xf numFmtId="1" fontId="2" fillId="2" borderId="2" xfId="0" applyNumberFormat="1" applyFont="1" applyFill="1" applyBorder="1" applyAlignment="1">
      <alignment horizontal="right" vertical="top" wrapText="1" indent="1"/>
    </xf>
    <xf numFmtId="0" fontId="0" fillId="0" borderId="3" xfId="0" applyFill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3" xfId="0" applyFont="1" applyFill="1" applyBorder="1" applyAlignment="1">
      <alignment vertical="top" wrapText="1"/>
    </xf>
    <xf numFmtId="1" fontId="2" fillId="2" borderId="7" xfId="0" applyNumberFormat="1" applyFont="1" applyFill="1" applyBorder="1" applyAlignment="1">
      <alignment horizontal="right" vertical="top" wrapText="1" indent="1"/>
    </xf>
    <xf numFmtId="0" fontId="2" fillId="0" borderId="3" xfId="0" applyFont="1" applyFill="1" applyBorder="1" applyAlignment="1">
      <alignment horizontal="left" vertical="top" wrapText="1" indent="2"/>
    </xf>
    <xf numFmtId="1" fontId="2" fillId="2" borderId="8" xfId="0" applyNumberFormat="1" applyFont="1" applyFill="1" applyBorder="1" applyAlignment="1">
      <alignment horizontal="right" vertical="top" wrapText="1" indent="1"/>
    </xf>
    <xf numFmtId="1" fontId="2" fillId="0" borderId="3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9" fillId="0" borderId="0" xfId="0" applyFont="1" applyAlignment="1">
      <alignment/>
    </xf>
    <xf numFmtId="0" fontId="9" fillId="3" borderId="11" xfId="0" applyNumberFormat="1" applyFont="1" applyFill="1" applyBorder="1" applyAlignment="1">
      <alignment horizontal="center" wrapText="1"/>
    </xf>
    <xf numFmtId="0" fontId="9" fillId="0" borderId="12" xfId="0" applyNumberFormat="1" applyFont="1" applyBorder="1" applyAlignment="1" applyProtection="1">
      <alignment wrapText="1"/>
      <protection locked="0"/>
    </xf>
    <xf numFmtId="0" fontId="9" fillId="4" borderId="12" xfId="0" applyNumberFormat="1" applyFont="1" applyFill="1" applyBorder="1" applyAlignment="1">
      <alignment wrapText="1"/>
    </xf>
    <xf numFmtId="0" fontId="10" fillId="4" borderId="12" xfId="0" applyNumberFormat="1" applyFont="1" applyFill="1" applyBorder="1" applyAlignment="1" applyProtection="1">
      <alignment vertical="top" wrapText="1"/>
      <protection/>
    </xf>
    <xf numFmtId="0" fontId="9" fillId="4" borderId="12" xfId="0" applyNumberFormat="1" applyFont="1" applyFill="1" applyBorder="1" applyAlignment="1" applyProtection="1">
      <alignment wrapText="1"/>
      <protection/>
    </xf>
    <xf numFmtId="0" fontId="9" fillId="4" borderId="12" xfId="0" applyNumberFormat="1" applyFont="1" applyFill="1" applyBorder="1" applyAlignment="1">
      <alignment wrapText="1"/>
    </xf>
    <xf numFmtId="0" fontId="10" fillId="4" borderId="12" xfId="0" applyNumberFormat="1" applyFont="1" applyFill="1" applyBorder="1" applyAlignment="1">
      <alignment vertical="top" wrapText="1"/>
    </xf>
    <xf numFmtId="0" fontId="10" fillId="0" borderId="12" xfId="0" applyNumberFormat="1" applyFont="1" applyFill="1" applyBorder="1" applyAlignment="1">
      <alignment vertical="top" wrapText="1"/>
    </xf>
    <xf numFmtId="0" fontId="9" fillId="0" borderId="12" xfId="0" applyNumberFormat="1" applyFont="1" applyFill="1" applyBorder="1" applyAlignment="1">
      <alignment wrapText="1"/>
    </xf>
    <xf numFmtId="0" fontId="10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9" fillId="0" borderId="12" xfId="0" applyNumberFormat="1" applyFont="1" applyFill="1" applyBorder="1" applyAlignment="1" applyProtection="1">
      <alignment wrapText="1"/>
      <protection locked="0"/>
    </xf>
    <xf numFmtId="0" fontId="9" fillId="0" borderId="12" xfId="0" applyNumberFormat="1" applyFont="1" applyFill="1" applyBorder="1" applyAlignment="1" applyProtection="1">
      <alignment wrapText="1"/>
      <protection locked="0"/>
    </xf>
    <xf numFmtId="0" fontId="9" fillId="0" borderId="12" xfId="0" applyNumberFormat="1" applyFont="1" applyFill="1" applyBorder="1" applyAlignment="1" applyProtection="1">
      <alignment vertical="top" wrapText="1"/>
      <protection locked="0"/>
    </xf>
    <xf numFmtId="0" fontId="1" fillId="0" borderId="4" xfId="0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1" fontId="1" fillId="0" borderId="13" xfId="0" applyNumberFormat="1" applyFont="1" applyBorder="1" applyAlignment="1">
      <alignment horizontal="right" vertical="top" wrapText="1"/>
    </xf>
    <xf numFmtId="9" fontId="1" fillId="0" borderId="1" xfId="21" applyFont="1" applyBorder="1" applyAlignment="1">
      <alignment horizontal="right" vertical="top" wrapText="1"/>
    </xf>
    <xf numFmtId="9" fontId="1" fillId="0" borderId="1" xfId="21" applyFont="1" applyFill="1" applyBorder="1" applyAlignment="1">
      <alignment horizontal="right" vertical="top" wrapText="1" indent="1"/>
    </xf>
    <xf numFmtId="9" fontId="2" fillId="0" borderId="1" xfId="21" applyFont="1" applyFill="1" applyBorder="1" applyAlignment="1">
      <alignment horizontal="right" vertical="top" wrapText="1" indent="1"/>
    </xf>
    <xf numFmtId="1" fontId="1" fillId="0" borderId="14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wrapText="1"/>
    </xf>
    <xf numFmtId="1" fontId="2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10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NumberFormat="1" applyFont="1" applyBorder="1" applyAlignment="1">
      <alignment wrapText="1"/>
    </xf>
    <xf numFmtId="0" fontId="9" fillId="0" borderId="0" xfId="0" applyNumberFormat="1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9" fillId="5" borderId="12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12" xfId="0" applyNumberFormat="1" applyFont="1" applyFill="1" applyBorder="1" applyAlignment="1" applyProtection="1">
      <alignment wrapText="1"/>
      <protection locked="0"/>
    </xf>
    <xf numFmtId="0" fontId="9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NumberFormat="1" applyFont="1" applyFill="1" applyBorder="1" applyAlignment="1">
      <alignment wrapText="1"/>
    </xf>
    <xf numFmtId="0" fontId="9" fillId="0" borderId="12" xfId="0" applyNumberFormat="1" applyFont="1" applyBorder="1" applyAlignment="1" applyProtection="1">
      <alignment vertical="top" wrapText="1"/>
      <protection locked="0"/>
    </xf>
    <xf numFmtId="0" fontId="9" fillId="4" borderId="12" xfId="0" applyNumberFormat="1" applyFont="1" applyFill="1" applyBorder="1" applyAlignment="1">
      <alignment vertical="top" wrapText="1"/>
    </xf>
    <xf numFmtId="0" fontId="0" fillId="0" borderId="17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Border="1" applyAlignment="1" applyProtection="1">
      <alignment wrapText="1"/>
      <protection locked="0"/>
    </xf>
    <xf numFmtId="0" fontId="0" fillId="0" borderId="12" xfId="0" applyNumberFormat="1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/>
    </xf>
    <xf numFmtId="1" fontId="9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1" fontId="9" fillId="0" borderId="0" xfId="0" applyNumberFormat="1" applyFont="1" applyFill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/>
    </xf>
    <xf numFmtId="1" fontId="1" fillId="0" borderId="10" xfId="0" applyNumberFormat="1" applyFont="1" applyBorder="1" applyAlignment="1">
      <alignment horizontal="right" vertical="top" wrapText="1"/>
    </xf>
    <xf numFmtId="9" fontId="1" fillId="0" borderId="5" xfId="21" applyFont="1" applyBorder="1" applyAlignment="1">
      <alignment horizontal="right" vertical="top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Fill="1" applyBorder="1" applyAlignment="1">
      <alignment/>
    </xf>
    <xf numFmtId="1" fontId="1" fillId="0" borderId="23" xfId="0" applyNumberFormat="1" applyFont="1" applyBorder="1" applyAlignment="1">
      <alignment horizontal="right" vertical="top" wrapText="1"/>
    </xf>
    <xf numFmtId="1" fontId="2" fillId="0" borderId="24" xfId="0" applyNumberFormat="1" applyFont="1" applyBorder="1" applyAlignment="1">
      <alignment horizontal="right" vertical="top" wrapText="1"/>
    </xf>
    <xf numFmtId="0" fontId="10" fillId="5" borderId="12" xfId="0" applyNumberFormat="1" applyFont="1" applyFill="1" applyBorder="1" applyAlignment="1">
      <alignment vertical="top" wrapText="1"/>
    </xf>
    <xf numFmtId="0" fontId="9" fillId="5" borderId="12" xfId="0" applyNumberFormat="1" applyFont="1" applyFill="1" applyBorder="1" applyAlignment="1">
      <alignment wrapText="1"/>
    </xf>
    <xf numFmtId="0" fontId="9" fillId="5" borderId="12" xfId="0" applyFont="1" applyFill="1" applyBorder="1" applyAlignment="1">
      <alignment/>
    </xf>
    <xf numFmtId="0" fontId="0" fillId="5" borderId="12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5" borderId="12" xfId="0" applyNumberFormat="1" applyFont="1" applyFill="1" applyBorder="1" applyAlignment="1">
      <alignment vertical="top" wrapText="1"/>
    </xf>
    <xf numFmtId="0" fontId="9" fillId="4" borderId="12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5" borderId="12" xfId="0" applyNumberFormat="1" applyFont="1" applyFill="1" applyBorder="1" applyAlignment="1">
      <alignment/>
    </xf>
    <xf numFmtId="0" fontId="0" fillId="6" borderId="12" xfId="0" applyNumberFormat="1" applyFont="1" applyFill="1" applyBorder="1" applyAlignment="1" applyProtection="1">
      <alignment wrapText="1"/>
      <protection/>
    </xf>
    <xf numFmtId="0" fontId="9" fillId="6" borderId="12" xfId="0" applyNumberFormat="1" applyFont="1" applyFill="1" applyBorder="1" applyAlignment="1" applyProtection="1">
      <alignment wrapText="1"/>
      <protection/>
    </xf>
    <xf numFmtId="0" fontId="9" fillId="6" borderId="12" xfId="0" applyFont="1" applyFill="1" applyBorder="1" applyAlignment="1">
      <alignment/>
    </xf>
    <xf numFmtId="0" fontId="0" fillId="6" borderId="12" xfId="0" applyNumberFormat="1" applyFont="1" applyFill="1" applyBorder="1" applyAlignment="1">
      <alignment wrapText="1"/>
    </xf>
    <xf numFmtId="0" fontId="9" fillId="6" borderId="12" xfId="0" applyNumberFormat="1" applyFont="1" applyFill="1" applyBorder="1" applyAlignment="1">
      <alignment wrapText="1"/>
    </xf>
    <xf numFmtId="0" fontId="9" fillId="6" borderId="12" xfId="0" applyNumberFormat="1" applyFont="1" applyFill="1" applyBorder="1" applyAlignment="1">
      <alignment wrapText="1"/>
    </xf>
    <xf numFmtId="2" fontId="0" fillId="6" borderId="12" xfId="0" applyNumberFormat="1" applyFont="1" applyFill="1" applyBorder="1" applyAlignment="1">
      <alignment/>
    </xf>
    <xf numFmtId="0" fontId="0" fillId="6" borderId="12" xfId="0" applyNumberFormat="1" applyFont="1" applyFill="1" applyBorder="1" applyAlignment="1">
      <alignment/>
    </xf>
    <xf numFmtId="2" fontId="0" fillId="6" borderId="25" xfId="0" applyNumberFormat="1" applyFont="1" applyFill="1" applyBorder="1" applyAlignment="1">
      <alignment/>
    </xf>
    <xf numFmtId="0" fontId="0" fillId="6" borderId="12" xfId="0" applyNumberFormat="1" applyFont="1" applyFill="1" applyBorder="1" applyAlignment="1">
      <alignment wrapText="1"/>
    </xf>
    <xf numFmtId="0" fontId="9" fillId="6" borderId="0" xfId="0" applyFont="1" applyFill="1" applyAlignment="1">
      <alignment/>
    </xf>
    <xf numFmtId="1" fontId="12" fillId="0" borderId="12" xfId="0" applyNumberFormat="1" applyFont="1" applyFill="1" applyBorder="1" applyAlignment="1">
      <alignment horizontal="right" vertical="top" wrapText="1"/>
    </xf>
    <xf numFmtId="1" fontId="2" fillId="0" borderId="15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right"/>
    </xf>
    <xf numFmtId="0" fontId="9" fillId="6" borderId="0" xfId="0" applyFont="1" applyFill="1" applyAlignment="1">
      <alignment horizontal="right"/>
    </xf>
    <xf numFmtId="0" fontId="1" fillId="0" borderId="5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9" fillId="0" borderId="26" xfId="0" applyFont="1" applyBorder="1" applyAlignment="1">
      <alignment horizontal="right" wrapText="1"/>
    </xf>
    <xf numFmtId="0" fontId="9" fillId="0" borderId="26" xfId="0" applyFont="1" applyBorder="1" applyAlignment="1">
      <alignment horizontal="right"/>
    </xf>
    <xf numFmtId="1" fontId="2" fillId="0" borderId="24" xfId="0" applyNumberFormat="1" applyFont="1" applyBorder="1" applyAlignment="1">
      <alignment horizontal="right" wrapText="1"/>
    </xf>
    <xf numFmtId="1" fontId="2" fillId="0" borderId="27" xfId="0" applyNumberFormat="1" applyFont="1" applyBorder="1" applyAlignment="1">
      <alignment horizontal="right" wrapText="1"/>
    </xf>
    <xf numFmtId="1" fontId="2" fillId="0" borderId="24" xfId="0" applyNumberFormat="1" applyFont="1" applyFill="1" applyBorder="1" applyAlignment="1">
      <alignment horizontal="right" wrapText="1"/>
    </xf>
    <xf numFmtId="1" fontId="2" fillId="0" borderId="28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 wrapText="1"/>
    </xf>
    <xf numFmtId="1" fontId="2" fillId="0" borderId="14" xfId="0" applyNumberFormat="1" applyFont="1" applyBorder="1" applyAlignment="1">
      <alignment horizontal="right" wrapText="1"/>
    </xf>
    <xf numFmtId="1" fontId="2" fillId="0" borderId="12" xfId="0" applyNumberFormat="1" applyFont="1" applyFill="1" applyBorder="1" applyAlignment="1">
      <alignment horizontal="right" wrapText="1"/>
    </xf>
    <xf numFmtId="1" fontId="2" fillId="0" borderId="14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9" fillId="0" borderId="12" xfId="0" applyFont="1" applyBorder="1" applyAlignment="1">
      <alignment horizontal="right" wrapText="1"/>
    </xf>
    <xf numFmtId="0" fontId="0" fillId="0" borderId="12" xfId="0" applyFill="1" applyBorder="1" applyAlignment="1">
      <alignment horizontal="right"/>
    </xf>
    <xf numFmtId="1" fontId="2" fillId="0" borderId="9" xfId="0" applyNumberFormat="1" applyFont="1" applyBorder="1" applyAlignment="1">
      <alignment horizontal="right" wrapText="1"/>
    </xf>
    <xf numFmtId="1" fontId="2" fillId="0" borderId="9" xfId="0" applyNumberFormat="1" applyFont="1" applyFill="1" applyBorder="1" applyAlignment="1">
      <alignment horizontal="right" wrapText="1"/>
    </xf>
    <xf numFmtId="1" fontId="2" fillId="0" borderId="15" xfId="0" applyNumberFormat="1" applyFont="1" applyFill="1" applyBorder="1" applyAlignment="1">
      <alignment horizontal="center" wrapText="1"/>
    </xf>
    <xf numFmtId="1" fontId="1" fillId="0" borderId="12" xfId="0" applyNumberFormat="1" applyFont="1" applyBorder="1" applyAlignment="1">
      <alignment horizontal="right" vertical="top" wrapText="1"/>
    </xf>
    <xf numFmtId="1" fontId="2" fillId="0" borderId="12" xfId="0" applyNumberFormat="1" applyFont="1" applyFill="1" applyBorder="1" applyAlignment="1">
      <alignment horizontal="right" vertical="top" wrapText="1"/>
    </xf>
    <xf numFmtId="0" fontId="0" fillId="0" borderId="29" xfId="0" applyBorder="1" applyAlignment="1">
      <alignment/>
    </xf>
    <xf numFmtId="0" fontId="2" fillId="0" borderId="12" xfId="0" applyFont="1" applyBorder="1" applyAlignment="1">
      <alignment vertical="top" wrapText="1"/>
    </xf>
    <xf numFmtId="9" fontId="1" fillId="0" borderId="5" xfId="21" applyFont="1" applyFill="1" applyBorder="1" applyAlignment="1">
      <alignment horizontal="right" vertical="top" wrapText="1" inden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11" fillId="0" borderId="12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1" fontId="2" fillId="0" borderId="12" xfId="0" applyNumberFormat="1" applyFont="1" applyBorder="1" applyAlignment="1">
      <alignment vertical="top" wrapText="1"/>
    </xf>
    <xf numFmtId="1" fontId="2" fillId="0" borderId="12" xfId="0" applyNumberFormat="1" applyFont="1" applyFill="1" applyBorder="1" applyAlignment="1">
      <alignment horizontal="left" vertical="top" wrapText="1" indent="2"/>
    </xf>
    <xf numFmtId="1" fontId="1" fillId="0" borderId="12" xfId="0" applyNumberFormat="1" applyFont="1" applyFill="1" applyBorder="1" applyAlignment="1">
      <alignment horizontal="right" vertical="top" wrapText="1"/>
    </xf>
    <xf numFmtId="1" fontId="2" fillId="0" borderId="12" xfId="0" applyNumberFormat="1" applyFont="1" applyFill="1" applyBorder="1" applyAlignment="1">
      <alignment vertical="top" wrapText="1"/>
    </xf>
    <xf numFmtId="2" fontId="2" fillId="6" borderId="12" xfId="0" applyNumberFormat="1" applyFont="1" applyFill="1" applyBorder="1" applyAlignment="1">
      <alignment horizontal="right" vertical="top" wrapText="1"/>
    </xf>
    <xf numFmtId="0" fontId="0" fillId="6" borderId="12" xfId="0" applyFill="1" applyBorder="1" applyAlignment="1">
      <alignment/>
    </xf>
    <xf numFmtId="0" fontId="2" fillId="0" borderId="12" xfId="0" applyFont="1" applyBorder="1" applyAlignment="1">
      <alignment horizontal="left" vertical="top" wrapText="1" indent="2"/>
    </xf>
    <xf numFmtId="0" fontId="2" fillId="0" borderId="12" xfId="0" applyFont="1" applyBorder="1" applyAlignment="1">
      <alignment horizontal="left" vertical="top" wrapText="1"/>
    </xf>
    <xf numFmtId="0" fontId="0" fillId="6" borderId="12" xfId="0" applyFill="1" applyBorder="1" applyAlignment="1">
      <alignment horizontal="right"/>
    </xf>
    <xf numFmtId="0" fontId="0" fillId="6" borderId="12" xfId="0" applyFont="1" applyFill="1" applyBorder="1" applyAlignment="1">
      <alignment/>
    </xf>
    <xf numFmtId="0" fontId="9" fillId="7" borderId="0" xfId="0" applyFont="1" applyFill="1" applyAlignment="1">
      <alignment/>
    </xf>
    <xf numFmtId="0" fontId="9" fillId="7" borderId="1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/>
    </xf>
    <xf numFmtId="1" fontId="12" fillId="7" borderId="12" xfId="0" applyNumberFormat="1" applyFont="1" applyFill="1" applyBorder="1" applyAlignment="1">
      <alignment horizontal="right" vertical="top" wrapText="1"/>
    </xf>
    <xf numFmtId="0" fontId="0" fillId="7" borderId="0" xfId="0" applyFill="1" applyAlignment="1">
      <alignment horizontal="right"/>
    </xf>
    <xf numFmtId="1" fontId="2" fillId="7" borderId="1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 wrapText="1"/>
    </xf>
    <xf numFmtId="1" fontId="2" fillId="2" borderId="34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2" borderId="35" xfId="0" applyNumberFormat="1" applyFont="1" applyFill="1" applyBorder="1" applyAlignment="1">
      <alignment horizontal="center" vertical="top" wrapText="1"/>
    </xf>
    <xf numFmtId="1" fontId="2" fillId="2" borderId="8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9" fontId="2" fillId="0" borderId="36" xfId="0" applyNumberFormat="1" applyFont="1" applyBorder="1" applyAlignment="1">
      <alignment horizontal="center" vertical="top" wrapText="1"/>
    </xf>
    <xf numFmtId="9" fontId="2" fillId="0" borderId="37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9" fontId="2" fillId="0" borderId="12" xfId="0" applyNumberFormat="1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top" wrapText="1"/>
    </xf>
    <xf numFmtId="9" fontId="2" fillId="0" borderId="25" xfId="0" applyNumberFormat="1" applyFont="1" applyBorder="1" applyAlignment="1">
      <alignment horizontal="center" vertical="top" wrapText="1"/>
    </xf>
    <xf numFmtId="1" fontId="2" fillId="2" borderId="38" xfId="0" applyNumberFormat="1" applyFont="1" applyFill="1" applyBorder="1" applyAlignment="1">
      <alignment horizontal="center" vertical="top" wrapText="1"/>
    </xf>
    <xf numFmtId="9" fontId="2" fillId="0" borderId="15" xfId="0" applyNumberFormat="1" applyFont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1" fillId="0" borderId="1" xfId="21" applyNumberFormat="1" applyFont="1" applyFill="1" applyBorder="1" applyAlignment="1">
      <alignment horizontal="right" vertical="top" wrapText="1" indent="1"/>
    </xf>
    <xf numFmtId="169" fontId="9" fillId="6" borderId="12" xfId="0" applyNumberFormat="1" applyFont="1" applyFill="1" applyBorder="1" applyAlignment="1" applyProtection="1">
      <alignment wrapText="1"/>
      <protection/>
    </xf>
    <xf numFmtId="169" fontId="9" fillId="6" borderId="12" xfId="0" applyNumberFormat="1" applyFont="1" applyFill="1" applyBorder="1" applyAlignment="1">
      <alignment wrapText="1"/>
    </xf>
    <xf numFmtId="169" fontId="0" fillId="6" borderId="12" xfId="0" applyNumberFormat="1" applyFont="1" applyFill="1" applyBorder="1" applyAlignment="1">
      <alignment/>
    </xf>
    <xf numFmtId="0" fontId="11" fillId="6" borderId="12" xfId="0" applyFont="1" applyFill="1" applyBorder="1" applyAlignment="1">
      <alignment/>
    </xf>
    <xf numFmtId="0" fontId="11" fillId="0" borderId="0" xfId="0" applyFont="1" applyBorder="1" applyAlignment="1">
      <alignment/>
    </xf>
    <xf numFmtId="1" fontId="1" fillId="0" borderId="12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" fontId="2" fillId="0" borderId="39" xfId="0" applyNumberFormat="1" applyFont="1" applyBorder="1" applyAlignment="1">
      <alignment horizontal="center" vertical="top" wrapText="1"/>
    </xf>
    <xf numFmtId="1" fontId="1" fillId="0" borderId="39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9" fontId="2" fillId="0" borderId="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0" borderId="39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39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6" borderId="37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vertical="top" wrapText="1"/>
      <protection/>
    </xf>
    <xf numFmtId="0" fontId="8" fillId="3" borderId="25" xfId="0" applyNumberFormat="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261"/>
  <sheetViews>
    <sheetView tabSelected="1" workbookViewId="0" topLeftCell="A112">
      <selection activeCell="I123" sqref="I123"/>
    </sheetView>
  </sheetViews>
  <sheetFormatPr defaultColWidth="9.140625" defaultRowHeight="12.75"/>
  <cols>
    <col min="1" max="1" width="27.57421875" style="0" customWidth="1"/>
    <col min="3" max="3" width="10.28125" style="0" customWidth="1"/>
    <col min="7" max="7" width="12.8515625" style="0" customWidth="1"/>
    <col min="9" max="9" width="10.28125" style="0" bestFit="1" customWidth="1"/>
    <col min="13" max="13" width="10.57421875" style="0" bestFit="1" customWidth="1"/>
  </cols>
  <sheetData>
    <row r="3" spans="1:7" ht="12.75" customHeight="1">
      <c r="A3" s="252" t="s">
        <v>1</v>
      </c>
      <c r="B3" s="252" t="s">
        <v>52</v>
      </c>
      <c r="C3" s="252"/>
      <c r="D3" s="252"/>
      <c r="E3" s="252"/>
      <c r="F3" s="252"/>
      <c r="G3" s="252" t="s">
        <v>115</v>
      </c>
    </row>
    <row r="4" spans="1:7" ht="15" customHeight="1">
      <c r="A4" s="252"/>
      <c r="B4" s="252" t="s">
        <v>0</v>
      </c>
      <c r="C4" s="252"/>
      <c r="D4" s="252"/>
      <c r="E4" s="252"/>
      <c r="F4" s="252"/>
      <c r="G4" s="252"/>
    </row>
    <row r="5" spans="1:7" ht="12.75" customHeight="1">
      <c r="A5" s="252"/>
      <c r="B5" s="165">
        <v>2004</v>
      </c>
      <c r="C5" s="165">
        <v>2005</v>
      </c>
      <c r="D5" s="165">
        <v>2006</v>
      </c>
      <c r="E5" s="165">
        <v>2007</v>
      </c>
      <c r="F5" s="165">
        <v>2008</v>
      </c>
      <c r="G5" s="252"/>
    </row>
    <row r="6" spans="1:7" ht="12.75" customHeight="1">
      <c r="A6" s="160" t="s">
        <v>58</v>
      </c>
      <c r="B6" s="188">
        <v>594</v>
      </c>
      <c r="C6" s="188">
        <v>393</v>
      </c>
      <c r="D6" s="189">
        <v>297</v>
      </c>
      <c r="E6" s="190">
        <v>345</v>
      </c>
      <c r="F6" s="190">
        <v>349</v>
      </c>
      <c r="G6" s="166">
        <v>67</v>
      </c>
    </row>
    <row r="7" spans="1:7" ht="12.75" customHeight="1">
      <c r="A7" s="160" t="s">
        <v>56</v>
      </c>
      <c r="B7" s="188">
        <v>582</v>
      </c>
      <c r="C7" s="188">
        <v>393</v>
      </c>
      <c r="D7" s="189">
        <v>295</v>
      </c>
      <c r="E7" s="190">
        <v>337</v>
      </c>
      <c r="F7" s="190">
        <v>345</v>
      </c>
      <c r="G7" s="166">
        <v>67</v>
      </c>
    </row>
    <row r="8" spans="1:7" ht="12.75" customHeight="1">
      <c r="A8" s="160" t="s">
        <v>57</v>
      </c>
      <c r="B8" s="191">
        <v>12</v>
      </c>
      <c r="C8" s="188">
        <v>0</v>
      </c>
      <c r="D8" s="192">
        <v>2</v>
      </c>
      <c r="E8" s="190">
        <f>E6-E7</f>
        <v>8</v>
      </c>
      <c r="F8" s="190">
        <f>F6-F7</f>
        <v>4</v>
      </c>
      <c r="G8" s="169">
        <v>0</v>
      </c>
    </row>
    <row r="12" spans="1:7" ht="12.75" customHeight="1">
      <c r="A12" s="252" t="s">
        <v>2</v>
      </c>
      <c r="B12" s="252" t="s">
        <v>52</v>
      </c>
      <c r="C12" s="252"/>
      <c r="D12" s="252"/>
      <c r="E12" s="252"/>
      <c r="F12" s="252"/>
      <c r="G12" s="252" t="s">
        <v>115</v>
      </c>
    </row>
    <row r="13" spans="1:7" ht="12.75" customHeight="1">
      <c r="A13" s="252"/>
      <c r="B13" s="252" t="s">
        <v>0</v>
      </c>
      <c r="C13" s="252"/>
      <c r="D13" s="252"/>
      <c r="E13" s="252"/>
      <c r="F13" s="252"/>
      <c r="G13" s="252"/>
    </row>
    <row r="14" spans="1:7" ht="63.75" customHeight="1">
      <c r="A14" s="168" t="s">
        <v>61</v>
      </c>
      <c r="B14" s="165">
        <v>2004</v>
      </c>
      <c r="C14" s="165">
        <v>2005</v>
      </c>
      <c r="D14" s="165">
        <v>2006</v>
      </c>
      <c r="E14" s="165">
        <v>2007</v>
      </c>
      <c r="F14" s="165">
        <v>2008</v>
      </c>
      <c r="G14" s="252"/>
    </row>
    <row r="15" spans="1:7" ht="12.75" customHeight="1">
      <c r="A15" s="160" t="s">
        <v>3</v>
      </c>
      <c r="B15" s="191">
        <v>202</v>
      </c>
      <c r="C15" s="191">
        <v>157</v>
      </c>
      <c r="D15" s="191">
        <v>88</v>
      </c>
      <c r="E15" s="193">
        <v>81</v>
      </c>
      <c r="F15" s="190">
        <v>94</v>
      </c>
      <c r="G15" s="166">
        <v>20</v>
      </c>
    </row>
    <row r="16" spans="1:7" ht="12.75" customHeight="1">
      <c r="A16" s="160" t="s">
        <v>4</v>
      </c>
      <c r="B16" s="191">
        <v>44</v>
      </c>
      <c r="C16" s="191">
        <v>48</v>
      </c>
      <c r="D16" s="191">
        <v>19</v>
      </c>
      <c r="E16" s="193">
        <v>23</v>
      </c>
      <c r="F16" s="190">
        <v>23</v>
      </c>
      <c r="G16" s="166">
        <v>4</v>
      </c>
    </row>
    <row r="17" spans="1:7" ht="12.75" customHeight="1">
      <c r="A17" s="160" t="s">
        <v>5</v>
      </c>
      <c r="B17" s="191">
        <v>28</v>
      </c>
      <c r="C17" s="191">
        <v>14</v>
      </c>
      <c r="D17" s="191">
        <v>23</v>
      </c>
      <c r="E17" s="193">
        <v>8</v>
      </c>
      <c r="F17" s="190">
        <v>9</v>
      </c>
      <c r="G17" s="166">
        <v>3</v>
      </c>
    </row>
    <row r="18" spans="1:7" ht="12.75" customHeight="1">
      <c r="A18" s="160" t="s">
        <v>9</v>
      </c>
      <c r="B18" s="191">
        <v>159</v>
      </c>
      <c r="C18" s="191">
        <v>128</v>
      </c>
      <c r="D18" s="191">
        <v>73</v>
      </c>
      <c r="E18" s="193">
        <v>85</v>
      </c>
      <c r="F18" s="190">
        <v>96</v>
      </c>
      <c r="G18" s="166">
        <v>16</v>
      </c>
    </row>
    <row r="19" spans="1:7" ht="12.75" customHeight="1">
      <c r="A19" s="160" t="s">
        <v>62</v>
      </c>
      <c r="B19" s="191">
        <v>208</v>
      </c>
      <c r="C19" s="191">
        <v>139</v>
      </c>
      <c r="D19" s="191">
        <v>103</v>
      </c>
      <c r="E19" s="193">
        <v>76</v>
      </c>
      <c r="F19" s="190">
        <v>101</v>
      </c>
      <c r="G19" s="166">
        <v>19</v>
      </c>
    </row>
    <row r="20" spans="1:7" ht="12.75" customHeight="1">
      <c r="A20" s="160" t="s">
        <v>6</v>
      </c>
      <c r="B20" s="191">
        <v>26</v>
      </c>
      <c r="C20" s="191">
        <v>34</v>
      </c>
      <c r="D20" s="191">
        <v>17</v>
      </c>
      <c r="E20" s="193">
        <v>20</v>
      </c>
      <c r="F20" s="190">
        <v>38</v>
      </c>
      <c r="G20" s="166">
        <v>6</v>
      </c>
    </row>
    <row r="21" spans="1:7" ht="12.75" customHeight="1">
      <c r="A21" s="170" t="s">
        <v>78</v>
      </c>
      <c r="B21" s="191">
        <v>1</v>
      </c>
      <c r="C21" s="191">
        <v>0</v>
      </c>
      <c r="D21" s="191">
        <v>0</v>
      </c>
      <c r="E21" s="193">
        <v>0</v>
      </c>
      <c r="F21" s="190">
        <v>0</v>
      </c>
      <c r="G21" s="166">
        <v>0</v>
      </c>
    </row>
    <row r="22" spans="1:7" ht="12.75">
      <c r="A22" s="160" t="s">
        <v>8</v>
      </c>
      <c r="B22" s="191">
        <v>115</v>
      </c>
      <c r="C22" s="191">
        <v>107</v>
      </c>
      <c r="D22" s="191">
        <v>99</v>
      </c>
      <c r="E22" s="193">
        <v>62</v>
      </c>
      <c r="F22" s="190">
        <v>87</v>
      </c>
      <c r="G22" s="166">
        <v>15</v>
      </c>
    </row>
    <row r="23" spans="1:7" ht="12.75">
      <c r="A23" s="160" t="s">
        <v>7</v>
      </c>
      <c r="B23" s="191">
        <v>148</v>
      </c>
      <c r="C23" s="191">
        <v>120</v>
      </c>
      <c r="D23" s="191">
        <v>119</v>
      </c>
      <c r="E23" s="193">
        <v>110</v>
      </c>
      <c r="F23" s="190">
        <v>92</v>
      </c>
      <c r="G23" s="166">
        <v>15</v>
      </c>
    </row>
    <row r="24" spans="1:7" ht="12.75">
      <c r="A24" s="160" t="s">
        <v>63</v>
      </c>
      <c r="B24" s="191">
        <v>45</v>
      </c>
      <c r="C24" s="191">
        <v>1</v>
      </c>
      <c r="D24" s="191">
        <v>18</v>
      </c>
      <c r="E24" s="193">
        <v>16</v>
      </c>
      <c r="F24" s="190" t="s">
        <v>114</v>
      </c>
      <c r="G24" s="166">
        <v>3</v>
      </c>
    </row>
    <row r="28" spans="1:7" ht="12.75" customHeight="1">
      <c r="A28" s="252" t="s">
        <v>11</v>
      </c>
      <c r="B28" s="252" t="s">
        <v>52</v>
      </c>
      <c r="C28" s="252"/>
      <c r="D28" s="252"/>
      <c r="E28" s="252"/>
      <c r="F28" s="252"/>
      <c r="G28" s="252" t="s">
        <v>115</v>
      </c>
    </row>
    <row r="29" spans="1:7" ht="12.75" customHeight="1">
      <c r="A29" s="252"/>
      <c r="B29" s="252" t="s">
        <v>0</v>
      </c>
      <c r="C29" s="252"/>
      <c r="D29" s="252"/>
      <c r="E29" s="252"/>
      <c r="F29" s="252"/>
      <c r="G29" s="252"/>
    </row>
    <row r="30" spans="1:7" ht="63.75" customHeight="1">
      <c r="A30" s="168" t="s">
        <v>64</v>
      </c>
      <c r="B30" s="165">
        <v>2004</v>
      </c>
      <c r="C30" s="165">
        <v>2005</v>
      </c>
      <c r="D30" s="165">
        <v>2006</v>
      </c>
      <c r="E30" s="165">
        <v>2007</v>
      </c>
      <c r="F30" s="165">
        <v>2008</v>
      </c>
      <c r="G30" s="252"/>
    </row>
    <row r="31" spans="1:7" ht="12.75" customHeight="1">
      <c r="A31" s="171" t="s">
        <v>12</v>
      </c>
      <c r="B31" s="191">
        <v>44</v>
      </c>
      <c r="C31" s="191">
        <v>10</v>
      </c>
      <c r="D31" s="191">
        <v>23</v>
      </c>
      <c r="E31" s="193">
        <v>37</v>
      </c>
      <c r="F31" s="190">
        <v>32</v>
      </c>
      <c r="G31" s="166">
        <v>6</v>
      </c>
    </row>
    <row r="32" spans="1:7" ht="12.75" customHeight="1">
      <c r="A32" s="171" t="s">
        <v>13</v>
      </c>
      <c r="B32" s="191">
        <v>17</v>
      </c>
      <c r="C32" s="191">
        <v>11</v>
      </c>
      <c r="D32" s="191">
        <v>9</v>
      </c>
      <c r="E32" s="193">
        <v>8</v>
      </c>
      <c r="F32" s="190">
        <v>12</v>
      </c>
      <c r="G32" s="166">
        <v>2</v>
      </c>
    </row>
    <row r="33" spans="1:7" ht="12.75" customHeight="1">
      <c r="A33" s="171" t="s">
        <v>14</v>
      </c>
      <c r="B33" s="191">
        <v>3</v>
      </c>
      <c r="C33" s="191">
        <v>6</v>
      </c>
      <c r="D33" s="191">
        <v>4</v>
      </c>
      <c r="E33" s="193">
        <v>2</v>
      </c>
      <c r="F33" s="190">
        <v>2</v>
      </c>
      <c r="G33" s="166">
        <v>0</v>
      </c>
    </row>
    <row r="34" spans="1:7" ht="12.75" customHeight="1">
      <c r="A34" s="171" t="s">
        <v>15</v>
      </c>
      <c r="B34" s="191">
        <v>0</v>
      </c>
      <c r="C34" s="191">
        <v>1</v>
      </c>
      <c r="D34" s="191">
        <v>0</v>
      </c>
      <c r="E34" s="193">
        <v>3</v>
      </c>
      <c r="F34" s="190">
        <v>0</v>
      </c>
      <c r="G34" s="166">
        <v>0</v>
      </c>
    </row>
    <row r="35" spans="1:8" ht="12.75" customHeight="1">
      <c r="A35" s="256" t="s">
        <v>16</v>
      </c>
      <c r="B35" s="257"/>
      <c r="C35" s="257"/>
      <c r="D35" s="257"/>
      <c r="E35" s="257"/>
      <c r="F35" s="257"/>
      <c r="G35" s="242"/>
      <c r="H35" s="7"/>
    </row>
    <row r="36" spans="1:8" ht="12.75" customHeight="1">
      <c r="A36" s="172" t="s">
        <v>17</v>
      </c>
      <c r="B36" s="188">
        <v>13</v>
      </c>
      <c r="C36" s="188">
        <v>9</v>
      </c>
      <c r="D36" s="188">
        <v>3</v>
      </c>
      <c r="E36" s="189">
        <v>4</v>
      </c>
      <c r="F36" s="190">
        <v>5</v>
      </c>
      <c r="G36" s="173">
        <v>0</v>
      </c>
      <c r="H36" s="104"/>
    </row>
    <row r="37" spans="1:8" ht="12.75" customHeight="1">
      <c r="A37" s="172" t="s">
        <v>18</v>
      </c>
      <c r="B37" s="188">
        <v>20</v>
      </c>
      <c r="C37" s="188">
        <v>15</v>
      </c>
      <c r="D37" s="188">
        <v>3</v>
      </c>
      <c r="E37" s="189">
        <v>19</v>
      </c>
      <c r="F37" s="190">
        <v>18</v>
      </c>
      <c r="G37" s="173">
        <v>2</v>
      </c>
      <c r="H37" s="104"/>
    </row>
    <row r="38" spans="1:8" ht="12.75" customHeight="1">
      <c r="A38" s="172" t="s">
        <v>20</v>
      </c>
      <c r="B38" s="188">
        <v>2</v>
      </c>
      <c r="C38" s="188">
        <v>13</v>
      </c>
      <c r="D38" s="188">
        <v>8</v>
      </c>
      <c r="E38" s="189">
        <v>13</v>
      </c>
      <c r="F38" s="190">
        <v>1</v>
      </c>
      <c r="G38" s="173">
        <v>1</v>
      </c>
      <c r="H38" s="104"/>
    </row>
    <row r="39" spans="1:8" ht="12.75" customHeight="1">
      <c r="A39" s="172" t="s">
        <v>19</v>
      </c>
      <c r="B39" s="188">
        <v>17</v>
      </c>
      <c r="C39" s="188">
        <v>13</v>
      </c>
      <c r="D39" s="188">
        <v>20</v>
      </c>
      <c r="E39" s="189">
        <v>13</v>
      </c>
      <c r="F39" s="190">
        <v>4</v>
      </c>
      <c r="G39" s="173">
        <v>2</v>
      </c>
      <c r="H39" s="104"/>
    </row>
    <row r="40" spans="1:8" ht="12.75" customHeight="1">
      <c r="A40" s="172" t="s">
        <v>10</v>
      </c>
      <c r="B40" s="188">
        <v>0</v>
      </c>
      <c r="C40" s="188">
        <v>25</v>
      </c>
      <c r="D40" s="188">
        <v>23</v>
      </c>
      <c r="E40" s="189">
        <v>1</v>
      </c>
      <c r="F40" s="190">
        <v>0</v>
      </c>
      <c r="G40" s="173">
        <v>0</v>
      </c>
      <c r="H40" s="104"/>
    </row>
    <row r="41" spans="1:8" ht="12.75" customHeight="1">
      <c r="A41" s="174" t="s">
        <v>21</v>
      </c>
      <c r="B41" s="188">
        <v>9</v>
      </c>
      <c r="C41" s="188">
        <v>11</v>
      </c>
      <c r="D41" s="188">
        <v>7</v>
      </c>
      <c r="E41" s="189">
        <v>17</v>
      </c>
      <c r="F41" s="190">
        <v>8</v>
      </c>
      <c r="G41" s="173">
        <v>1</v>
      </c>
      <c r="H41" s="100"/>
    </row>
    <row r="42" spans="1:8" ht="12.75" customHeight="1">
      <c r="A42" s="174" t="s">
        <v>22</v>
      </c>
      <c r="B42" s="188">
        <v>6</v>
      </c>
      <c r="C42" s="188">
        <v>9</v>
      </c>
      <c r="D42" s="188">
        <v>9</v>
      </c>
      <c r="E42" s="189">
        <v>0</v>
      </c>
      <c r="F42" s="190">
        <v>2</v>
      </c>
      <c r="G42" s="173">
        <v>0</v>
      </c>
      <c r="H42" s="100"/>
    </row>
    <row r="43" spans="1:8" ht="12.75" customHeight="1">
      <c r="A43" s="174" t="s">
        <v>23</v>
      </c>
      <c r="B43" s="188">
        <v>4</v>
      </c>
      <c r="C43" s="188">
        <v>5</v>
      </c>
      <c r="D43" s="188">
        <v>4</v>
      </c>
      <c r="E43" s="189">
        <v>7</v>
      </c>
      <c r="F43" s="190">
        <v>4</v>
      </c>
      <c r="G43" s="173">
        <v>1</v>
      </c>
      <c r="H43" s="100"/>
    </row>
    <row r="44" spans="1:8" ht="12.75" customHeight="1">
      <c r="A44" s="253" t="s">
        <v>24</v>
      </c>
      <c r="B44" s="254"/>
      <c r="C44" s="254"/>
      <c r="D44" s="254"/>
      <c r="E44" s="254"/>
      <c r="F44" s="254"/>
      <c r="G44" s="255"/>
      <c r="H44" s="7"/>
    </row>
    <row r="45" spans="1:7" ht="12.75" customHeight="1">
      <c r="A45" s="172" t="s">
        <v>25</v>
      </c>
      <c r="B45" s="188">
        <v>178</v>
      </c>
      <c r="C45" s="188">
        <v>91</v>
      </c>
      <c r="D45" s="188">
        <v>124</v>
      </c>
      <c r="E45" s="189">
        <v>111</v>
      </c>
      <c r="F45" s="190">
        <v>94</v>
      </c>
      <c r="G45" s="158">
        <v>23</v>
      </c>
    </row>
    <row r="46" spans="1:7" ht="12.75" customHeight="1">
      <c r="A46" s="172" t="s">
        <v>26</v>
      </c>
      <c r="B46" s="188">
        <v>45</v>
      </c>
      <c r="C46" s="188">
        <v>9</v>
      </c>
      <c r="D46" s="188">
        <v>13</v>
      </c>
      <c r="E46" s="189">
        <v>14</v>
      </c>
      <c r="F46" s="190">
        <v>10</v>
      </c>
      <c r="G46" s="158">
        <v>2</v>
      </c>
    </row>
    <row r="47" spans="1:7" ht="12.75" customHeight="1">
      <c r="A47" s="174" t="s">
        <v>27</v>
      </c>
      <c r="B47" s="188">
        <v>0</v>
      </c>
      <c r="C47" s="188">
        <v>2</v>
      </c>
      <c r="D47" s="188">
        <v>2</v>
      </c>
      <c r="E47" s="189">
        <v>6</v>
      </c>
      <c r="F47" s="190">
        <v>0</v>
      </c>
      <c r="G47" s="167">
        <v>0</v>
      </c>
    </row>
    <row r="48" spans="1:7" ht="12.75" customHeight="1">
      <c r="A48" s="174" t="s">
        <v>28</v>
      </c>
      <c r="B48" s="188">
        <v>19</v>
      </c>
      <c r="C48" s="188">
        <v>12</v>
      </c>
      <c r="D48" s="188">
        <v>7</v>
      </c>
      <c r="E48" s="189">
        <v>4</v>
      </c>
      <c r="F48" s="190">
        <v>8</v>
      </c>
      <c r="G48" s="167">
        <v>2</v>
      </c>
    </row>
    <row r="49" spans="1:7" ht="12.75" customHeight="1">
      <c r="A49" s="174" t="s">
        <v>29</v>
      </c>
      <c r="B49" s="188">
        <v>57</v>
      </c>
      <c r="C49" s="188">
        <v>63</v>
      </c>
      <c r="D49" s="188">
        <v>44</v>
      </c>
      <c r="E49" s="189">
        <v>76</v>
      </c>
      <c r="F49" s="190">
        <v>80</v>
      </c>
      <c r="G49" s="167">
        <v>12</v>
      </c>
    </row>
    <row r="50" spans="1:8" ht="12.75" customHeight="1">
      <c r="A50" s="253" t="s">
        <v>30</v>
      </c>
      <c r="B50" s="254"/>
      <c r="C50" s="254"/>
      <c r="D50" s="254"/>
      <c r="E50" s="254"/>
      <c r="F50" s="254"/>
      <c r="G50" s="255"/>
      <c r="H50" s="7"/>
    </row>
    <row r="51" spans="1:8" ht="12.75" customHeight="1">
      <c r="A51" s="172" t="s">
        <v>31</v>
      </c>
      <c r="B51" s="188">
        <v>7</v>
      </c>
      <c r="C51" s="188">
        <v>2</v>
      </c>
      <c r="D51" s="188">
        <v>5</v>
      </c>
      <c r="E51" s="189">
        <v>4</v>
      </c>
      <c r="F51" s="190">
        <v>11</v>
      </c>
      <c r="G51" s="173">
        <v>1</v>
      </c>
      <c r="H51" s="104"/>
    </row>
    <row r="52" spans="1:8" ht="12.75" customHeight="1">
      <c r="A52" s="172" t="s">
        <v>32</v>
      </c>
      <c r="B52" s="188">
        <v>8</v>
      </c>
      <c r="C52" s="188">
        <v>6</v>
      </c>
      <c r="D52" s="188">
        <v>3</v>
      </c>
      <c r="E52" s="189">
        <v>0</v>
      </c>
      <c r="F52" s="190">
        <v>0</v>
      </c>
      <c r="G52" s="173">
        <v>0</v>
      </c>
      <c r="H52" s="104"/>
    </row>
    <row r="53" spans="1:8" ht="12.75" customHeight="1">
      <c r="A53" s="171" t="s">
        <v>33</v>
      </c>
      <c r="B53" s="191">
        <v>8</v>
      </c>
      <c r="C53" s="191">
        <v>14</v>
      </c>
      <c r="D53" s="191">
        <v>11</v>
      </c>
      <c r="E53" s="192">
        <v>10</v>
      </c>
      <c r="F53" s="190">
        <v>10</v>
      </c>
      <c r="G53" s="157">
        <v>0</v>
      </c>
      <c r="H53" s="100"/>
    </row>
    <row r="54" spans="1:8" ht="12.75" customHeight="1">
      <c r="A54" s="171" t="s">
        <v>34</v>
      </c>
      <c r="B54" s="191">
        <v>0</v>
      </c>
      <c r="C54" s="191">
        <v>1</v>
      </c>
      <c r="D54" s="191">
        <v>1</v>
      </c>
      <c r="E54" s="192">
        <v>1</v>
      </c>
      <c r="F54" s="190">
        <v>0</v>
      </c>
      <c r="G54" s="157">
        <v>0</v>
      </c>
      <c r="H54" s="100"/>
    </row>
    <row r="55" spans="1:8" ht="12.75" customHeight="1">
      <c r="A55" s="171" t="s">
        <v>35</v>
      </c>
      <c r="B55" s="191">
        <v>0</v>
      </c>
      <c r="C55" s="191">
        <v>0</v>
      </c>
      <c r="D55" s="191">
        <v>0</v>
      </c>
      <c r="E55" s="192">
        <v>0</v>
      </c>
      <c r="F55" s="190">
        <v>0</v>
      </c>
      <c r="G55" s="157">
        <v>0</v>
      </c>
      <c r="H55" s="100"/>
    </row>
    <row r="56" spans="1:8" ht="12.75" customHeight="1">
      <c r="A56" s="171" t="s">
        <v>36</v>
      </c>
      <c r="B56" s="191">
        <v>270</v>
      </c>
      <c r="C56" s="191">
        <v>86</v>
      </c>
      <c r="D56" s="191">
        <v>64</v>
      </c>
      <c r="E56" s="192">
        <v>62</v>
      </c>
      <c r="F56" s="190">
        <v>33</v>
      </c>
      <c r="G56" s="157">
        <v>9</v>
      </c>
      <c r="H56" s="100"/>
    </row>
    <row r="57" spans="1:8" ht="27" customHeight="1">
      <c r="A57" s="171" t="s">
        <v>37</v>
      </c>
      <c r="B57" s="194">
        <v>3</v>
      </c>
      <c r="C57" s="194">
        <v>8</v>
      </c>
      <c r="D57" s="194">
        <v>7</v>
      </c>
      <c r="E57" s="195">
        <v>17</v>
      </c>
      <c r="F57" s="196">
        <v>0</v>
      </c>
      <c r="G57" s="157">
        <v>0</v>
      </c>
      <c r="H57" s="100"/>
    </row>
    <row r="58" spans="1:8" ht="12.75" customHeight="1">
      <c r="A58" s="171" t="s">
        <v>38</v>
      </c>
      <c r="B58" s="191">
        <v>3</v>
      </c>
      <c r="C58" s="191">
        <v>8</v>
      </c>
      <c r="D58" s="191">
        <v>9</v>
      </c>
      <c r="E58" s="192">
        <v>6</v>
      </c>
      <c r="F58" s="190">
        <v>10</v>
      </c>
      <c r="G58" s="157">
        <v>0</v>
      </c>
      <c r="H58" s="100"/>
    </row>
    <row r="59" spans="1:8" ht="12.75" customHeight="1">
      <c r="A59" s="171" t="s">
        <v>39</v>
      </c>
      <c r="B59" s="191">
        <v>1</v>
      </c>
      <c r="C59" s="191">
        <v>71</v>
      </c>
      <c r="D59" s="191">
        <v>3</v>
      </c>
      <c r="E59" s="192">
        <v>4</v>
      </c>
      <c r="F59" s="190">
        <v>3</v>
      </c>
      <c r="G59" s="157">
        <v>0</v>
      </c>
      <c r="H59" s="100"/>
    </row>
    <row r="60" spans="1:8" ht="12.75" customHeight="1">
      <c r="A60" s="171" t="s">
        <v>10</v>
      </c>
      <c r="B60" s="191">
        <v>0</v>
      </c>
      <c r="C60" s="191">
        <v>0</v>
      </c>
      <c r="D60" s="191">
        <v>24</v>
      </c>
      <c r="E60" s="192">
        <v>26</v>
      </c>
      <c r="F60" s="190">
        <v>35</v>
      </c>
      <c r="G60" s="157">
        <v>2</v>
      </c>
      <c r="H60" s="100"/>
    </row>
    <row r="61" spans="1:8" ht="12.75" customHeight="1">
      <c r="A61" s="238"/>
      <c r="B61" s="103"/>
      <c r="C61" s="103"/>
      <c r="D61" s="103"/>
      <c r="E61" s="103"/>
      <c r="F61" s="239"/>
      <c r="G61" s="102"/>
      <c r="H61" s="100"/>
    </row>
    <row r="62" spans="1:8" ht="12.75" customHeight="1">
      <c r="A62" s="238"/>
      <c r="B62" s="103"/>
      <c r="C62" s="103"/>
      <c r="D62" s="103"/>
      <c r="E62" s="103"/>
      <c r="F62" s="239"/>
      <c r="G62" s="102"/>
      <c r="H62" s="100"/>
    </row>
    <row r="63" spans="1:8" ht="12.75" customHeight="1">
      <c r="A63" s="238"/>
      <c r="B63" s="103"/>
      <c r="C63" s="103"/>
      <c r="D63" s="103"/>
      <c r="E63" s="103"/>
      <c r="F63" s="239"/>
      <c r="G63" s="102"/>
      <c r="H63" s="100"/>
    </row>
    <row r="64" ht="12.75" customHeight="1"/>
    <row r="65" ht="12.75" customHeight="1"/>
    <row r="66" ht="12.75" customHeight="1"/>
    <row r="67" spans="1:7" ht="12.75" customHeight="1">
      <c r="A67" s="252" t="s">
        <v>72</v>
      </c>
      <c r="B67" s="252" t="s">
        <v>52</v>
      </c>
      <c r="C67" s="252"/>
      <c r="D67" s="252"/>
      <c r="E67" s="252"/>
      <c r="F67" s="252"/>
      <c r="G67" s="252" t="s">
        <v>115</v>
      </c>
    </row>
    <row r="68" spans="1:7" ht="12.75" customHeight="1">
      <c r="A68" s="252"/>
      <c r="B68" s="252" t="s">
        <v>0</v>
      </c>
      <c r="C68" s="252"/>
      <c r="D68" s="252"/>
      <c r="E68" s="252"/>
      <c r="F68" s="252"/>
      <c r="G68" s="252"/>
    </row>
    <row r="69" spans="1:7" ht="40.5" customHeight="1">
      <c r="A69" s="252"/>
      <c r="B69" s="165">
        <v>2004</v>
      </c>
      <c r="C69" s="165">
        <v>2005</v>
      </c>
      <c r="D69" s="165">
        <v>2006</v>
      </c>
      <c r="E69" s="165">
        <v>2007</v>
      </c>
      <c r="F69" s="165">
        <v>2008</v>
      </c>
      <c r="G69" s="252"/>
    </row>
    <row r="70" spans="1:7" ht="27" customHeight="1">
      <c r="A70" s="160" t="s">
        <v>70</v>
      </c>
      <c r="B70" s="175"/>
      <c r="C70" s="176"/>
      <c r="D70" s="176"/>
      <c r="E70" s="176"/>
      <c r="F70" s="176"/>
      <c r="G70" s="176"/>
    </row>
    <row r="71" spans="1:7" ht="27" customHeight="1">
      <c r="A71" s="177" t="s">
        <v>73</v>
      </c>
      <c r="B71" s="194" t="s">
        <v>114</v>
      </c>
      <c r="C71" s="194" t="s">
        <v>114</v>
      </c>
      <c r="D71" s="194">
        <v>405.6</v>
      </c>
      <c r="E71" s="197">
        <v>379.3</v>
      </c>
      <c r="F71" s="196">
        <v>235.19</v>
      </c>
      <c r="G71" s="169">
        <v>201</v>
      </c>
    </row>
    <row r="72" spans="1:7" ht="27" customHeight="1">
      <c r="A72" s="177" t="s">
        <v>71</v>
      </c>
      <c r="B72" s="194" t="s">
        <v>114</v>
      </c>
      <c r="C72" s="194" t="s">
        <v>114</v>
      </c>
      <c r="D72" s="198">
        <v>325.6</v>
      </c>
      <c r="E72" s="197">
        <v>212</v>
      </c>
      <c r="F72" s="196">
        <v>152.71</v>
      </c>
      <c r="G72" s="169">
        <v>222.734</v>
      </c>
    </row>
    <row r="73" spans="1:7" ht="40.5" customHeight="1">
      <c r="A73" s="178" t="s">
        <v>74</v>
      </c>
      <c r="B73" s="175"/>
      <c r="C73" s="176"/>
      <c r="D73" s="179"/>
      <c r="E73" s="176"/>
      <c r="F73" s="180"/>
      <c r="G73" s="235"/>
    </row>
    <row r="74" spans="1:7" ht="27" customHeight="1">
      <c r="A74" s="177" t="s">
        <v>73</v>
      </c>
      <c r="B74" s="194" t="s">
        <v>114</v>
      </c>
      <c r="C74" s="194" t="s">
        <v>114</v>
      </c>
      <c r="D74" s="194">
        <v>388</v>
      </c>
      <c r="E74" s="197">
        <v>340.8</v>
      </c>
      <c r="F74" s="196">
        <v>301.81</v>
      </c>
      <c r="G74" s="169">
        <v>201</v>
      </c>
    </row>
    <row r="75" spans="1:7" ht="27" customHeight="1">
      <c r="A75" s="177" t="s">
        <v>71</v>
      </c>
      <c r="B75" s="194" t="s">
        <v>114</v>
      </c>
      <c r="C75" s="194" t="s">
        <v>114</v>
      </c>
      <c r="D75" s="198">
        <v>48.2</v>
      </c>
      <c r="E75" s="197">
        <v>81.1</v>
      </c>
      <c r="F75" s="196">
        <v>148.48</v>
      </c>
      <c r="G75" s="240">
        <v>53.765</v>
      </c>
    </row>
    <row r="76" spans="1:7" ht="40.5" customHeight="1">
      <c r="A76" s="178" t="s">
        <v>77</v>
      </c>
      <c r="B76" s="175"/>
      <c r="C76" s="176"/>
      <c r="D76" s="176"/>
      <c r="E76" s="176"/>
      <c r="F76" s="180"/>
      <c r="G76" s="235"/>
    </row>
    <row r="77" spans="1:7" ht="27" customHeight="1">
      <c r="A77" s="177" t="s">
        <v>73</v>
      </c>
      <c r="B77" s="194" t="s">
        <v>114</v>
      </c>
      <c r="C77" s="194" t="s">
        <v>114</v>
      </c>
      <c r="D77" s="194">
        <v>414</v>
      </c>
      <c r="E77" s="197">
        <v>418.9</v>
      </c>
      <c r="F77" s="196">
        <v>230.91</v>
      </c>
      <c r="G77" s="169">
        <v>201</v>
      </c>
    </row>
    <row r="78" spans="1:7" ht="27" customHeight="1">
      <c r="A78" s="177" t="s">
        <v>71</v>
      </c>
      <c r="B78" s="194" t="s">
        <v>114</v>
      </c>
      <c r="C78" s="194" t="s">
        <v>114</v>
      </c>
      <c r="D78" s="198">
        <v>443.5</v>
      </c>
      <c r="E78" s="197">
        <v>346.9</v>
      </c>
      <c r="F78" s="196">
        <v>166.33</v>
      </c>
      <c r="G78" s="240">
        <v>605.733</v>
      </c>
    </row>
    <row r="79" ht="12.75" customHeight="1"/>
    <row r="80" ht="12.75" customHeight="1"/>
    <row r="81" ht="12.75" customHeight="1"/>
    <row r="82" spans="1:7" ht="12.75" customHeight="1">
      <c r="A82" s="252" t="s">
        <v>51</v>
      </c>
      <c r="B82" s="252" t="s">
        <v>52</v>
      </c>
      <c r="C82" s="252"/>
      <c r="D82" s="252"/>
      <c r="E82" s="252"/>
      <c r="F82" s="252"/>
      <c r="G82" s="252" t="s">
        <v>110</v>
      </c>
    </row>
    <row r="83" spans="1:7" ht="12.75" customHeight="1">
      <c r="A83" s="252"/>
      <c r="B83" s="252" t="s">
        <v>0</v>
      </c>
      <c r="C83" s="252"/>
      <c r="D83" s="252"/>
      <c r="E83" s="252"/>
      <c r="F83" s="252"/>
      <c r="G83" s="252"/>
    </row>
    <row r="84" spans="1:7" ht="25.5" customHeight="1">
      <c r="A84" s="252"/>
      <c r="B84" s="165">
        <v>2004</v>
      </c>
      <c r="C84" s="165">
        <v>2005</v>
      </c>
      <c r="D84" s="165">
        <v>2006</v>
      </c>
      <c r="E84" s="165">
        <v>2007</v>
      </c>
      <c r="F84" s="165">
        <v>2008</v>
      </c>
      <c r="G84" s="252"/>
    </row>
    <row r="85" spans="1:7" ht="25.5" customHeight="1">
      <c r="A85" s="160" t="s">
        <v>40</v>
      </c>
      <c r="B85" s="199">
        <v>85</v>
      </c>
      <c r="C85" s="199">
        <v>66</v>
      </c>
      <c r="D85" s="199">
        <v>81</v>
      </c>
      <c r="E85" s="200">
        <v>67</v>
      </c>
      <c r="F85" s="201">
        <v>86</v>
      </c>
      <c r="G85" s="169">
        <v>10</v>
      </c>
    </row>
    <row r="86" spans="1:7" ht="25.5" customHeight="1">
      <c r="A86" s="160" t="s">
        <v>41</v>
      </c>
      <c r="B86" s="202">
        <v>294</v>
      </c>
      <c r="C86" s="203">
        <v>150</v>
      </c>
      <c r="D86" s="203">
        <v>500.93</v>
      </c>
      <c r="E86" s="204">
        <v>342.2</v>
      </c>
      <c r="F86" s="196">
        <v>313.28</v>
      </c>
      <c r="G86" s="169">
        <v>130</v>
      </c>
    </row>
    <row r="87" spans="1:7" ht="12.75" customHeight="1">
      <c r="A87" s="278" t="s">
        <v>79</v>
      </c>
      <c r="B87" s="270"/>
      <c r="C87" s="271"/>
      <c r="D87" s="271"/>
      <c r="E87" s="271"/>
      <c r="F87" s="271"/>
      <c r="G87" s="272"/>
    </row>
    <row r="88" spans="1:7" ht="12.75" customHeight="1">
      <c r="A88" s="279"/>
      <c r="B88" s="270"/>
      <c r="C88" s="271"/>
      <c r="D88" s="271"/>
      <c r="E88" s="271"/>
      <c r="F88" s="271"/>
      <c r="G88" s="272"/>
    </row>
    <row r="89" spans="1:7" ht="25.5" customHeight="1">
      <c r="A89" s="160" t="s">
        <v>80</v>
      </c>
      <c r="B89" s="202">
        <v>37</v>
      </c>
      <c r="C89" s="203">
        <v>35</v>
      </c>
      <c r="D89" s="203">
        <v>22</v>
      </c>
      <c r="E89" s="204">
        <v>12</v>
      </c>
      <c r="F89" s="196">
        <v>27</v>
      </c>
      <c r="G89" s="166">
        <v>7</v>
      </c>
    </row>
    <row r="93" spans="1:13" ht="12.75" customHeight="1">
      <c r="A93" s="266" t="s">
        <v>65</v>
      </c>
      <c r="B93" s="261" t="s">
        <v>52</v>
      </c>
      <c r="C93" s="269"/>
      <c r="D93" s="269"/>
      <c r="E93" s="269"/>
      <c r="F93" s="269"/>
      <c r="G93" s="269"/>
      <c r="H93" s="269"/>
      <c r="I93" s="269"/>
      <c r="J93" s="269"/>
      <c r="K93" s="262"/>
      <c r="L93" s="261"/>
      <c r="M93" s="262"/>
    </row>
    <row r="94" spans="1:13" ht="12.75" customHeight="1">
      <c r="A94" s="267"/>
      <c r="B94" s="261" t="s">
        <v>0</v>
      </c>
      <c r="C94" s="269"/>
      <c r="D94" s="269"/>
      <c r="E94" s="269"/>
      <c r="F94" s="269"/>
      <c r="G94" s="269"/>
      <c r="H94" s="269"/>
      <c r="I94" s="269"/>
      <c r="J94" s="269"/>
      <c r="K94" s="262"/>
      <c r="L94" s="266" t="s">
        <v>115</v>
      </c>
      <c r="M94" s="284"/>
    </row>
    <row r="95" spans="1:13" ht="12.75" customHeight="1">
      <c r="A95" s="267"/>
      <c r="B95" s="261">
        <v>2004</v>
      </c>
      <c r="C95" s="262"/>
      <c r="D95" s="261">
        <v>2005</v>
      </c>
      <c r="E95" s="262"/>
      <c r="F95" s="261">
        <v>2006</v>
      </c>
      <c r="G95" s="262"/>
      <c r="H95" s="261">
        <v>2007</v>
      </c>
      <c r="I95" s="262"/>
      <c r="J95" s="261">
        <v>2008</v>
      </c>
      <c r="K95" s="262"/>
      <c r="L95" s="268"/>
      <c r="M95" s="286"/>
    </row>
    <row r="96" spans="1:13" ht="13.5" thickBot="1">
      <c r="A96" s="268"/>
      <c r="B96" s="1" t="s">
        <v>42</v>
      </c>
      <c r="C96" s="1" t="s">
        <v>43</v>
      </c>
      <c r="D96" s="1" t="s">
        <v>42</v>
      </c>
      <c r="E96" s="1" t="s">
        <v>43</v>
      </c>
      <c r="F96" s="1" t="s">
        <v>42</v>
      </c>
      <c r="G96" s="1" t="s">
        <v>43</v>
      </c>
      <c r="H96" s="1" t="s">
        <v>42</v>
      </c>
      <c r="I96" s="1" t="s">
        <v>43</v>
      </c>
      <c r="J96" s="1" t="s">
        <v>42</v>
      </c>
      <c r="K96" s="1" t="s">
        <v>43</v>
      </c>
      <c r="L96" s="1" t="s">
        <v>42</v>
      </c>
      <c r="M96" s="1" t="s">
        <v>43</v>
      </c>
    </row>
    <row r="97" spans="1:13" ht="12.75" customHeight="1" thickBot="1">
      <c r="A97" s="2" t="s">
        <v>55</v>
      </c>
      <c r="B97" s="194">
        <v>0</v>
      </c>
      <c r="C97" s="205"/>
      <c r="D97" s="194">
        <v>3</v>
      </c>
      <c r="E97" s="205"/>
      <c r="F97" s="194">
        <v>5</v>
      </c>
      <c r="G97" s="206"/>
      <c r="H97" s="207">
        <v>6</v>
      </c>
      <c r="I97" s="206"/>
      <c r="J97" s="190">
        <v>7</v>
      </c>
      <c r="K97" s="208"/>
      <c r="L97" s="52">
        <v>4</v>
      </c>
      <c r="M97" s="6"/>
    </row>
    <row r="98" spans="1:13" ht="12.75" customHeight="1">
      <c r="A98" s="2" t="s">
        <v>59</v>
      </c>
      <c r="B98" s="194">
        <v>0</v>
      </c>
      <c r="C98" s="209">
        <v>0</v>
      </c>
      <c r="D98" s="194">
        <v>1</v>
      </c>
      <c r="E98" s="209">
        <v>0.33</v>
      </c>
      <c r="F98" s="194">
        <v>0</v>
      </c>
      <c r="G98" s="209">
        <v>0</v>
      </c>
      <c r="H98" s="194">
        <v>0</v>
      </c>
      <c r="I98" s="210">
        <v>0</v>
      </c>
      <c r="J98" s="190">
        <v>2</v>
      </c>
      <c r="K98" s="211">
        <f>J98/J97</f>
        <v>0.2857142857142857</v>
      </c>
      <c r="L98" s="5">
        <v>1</v>
      </c>
      <c r="M98" s="53">
        <v>0.17</v>
      </c>
    </row>
    <row r="99" spans="1:15" ht="12.75" customHeight="1">
      <c r="A99" s="2" t="s">
        <v>60</v>
      </c>
      <c r="B99" s="194">
        <v>0</v>
      </c>
      <c r="C99" s="209">
        <v>0</v>
      </c>
      <c r="D99" s="194">
        <v>2</v>
      </c>
      <c r="E99" s="209">
        <v>0.66</v>
      </c>
      <c r="F99" s="194">
        <v>5</v>
      </c>
      <c r="G99" s="209">
        <v>1</v>
      </c>
      <c r="H99" s="194">
        <v>6</v>
      </c>
      <c r="I99" s="210">
        <v>1</v>
      </c>
      <c r="J99" s="212">
        <v>5</v>
      </c>
      <c r="K99" s="211">
        <f>J99/J97</f>
        <v>0.7142857142857143</v>
      </c>
      <c r="L99" s="5">
        <v>3</v>
      </c>
      <c r="M99" s="53">
        <v>0.83</v>
      </c>
      <c r="N99" s="30"/>
      <c r="O99" s="31"/>
    </row>
    <row r="103" spans="1:37" ht="12.75" customHeight="1">
      <c r="A103" s="243" t="s">
        <v>44</v>
      </c>
      <c r="B103" s="263" t="s">
        <v>52</v>
      </c>
      <c r="C103" s="264"/>
      <c r="D103" s="264"/>
      <c r="E103" s="264"/>
      <c r="F103" s="264"/>
      <c r="G103" s="264"/>
      <c r="H103" s="264"/>
      <c r="I103" s="264"/>
      <c r="J103" s="264"/>
      <c r="K103" s="264"/>
      <c r="L103" s="9"/>
      <c r="M103" s="10"/>
      <c r="N103" s="22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281"/>
      <c r="AG103" s="281"/>
      <c r="AH103" s="281"/>
      <c r="AI103" s="281"/>
      <c r="AJ103" s="281"/>
      <c r="AK103" s="281"/>
    </row>
    <row r="104" spans="1:37" ht="27" customHeight="1">
      <c r="A104" s="244"/>
      <c r="B104" s="261" t="s">
        <v>0</v>
      </c>
      <c r="C104" s="269"/>
      <c r="D104" s="269"/>
      <c r="E104" s="269"/>
      <c r="F104" s="269"/>
      <c r="G104" s="269"/>
      <c r="H104" s="269"/>
      <c r="I104" s="269"/>
      <c r="J104" s="269"/>
      <c r="K104" s="269"/>
      <c r="L104" s="11"/>
      <c r="M104" s="12"/>
      <c r="N104" s="16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282"/>
      <c r="AG104" s="282"/>
      <c r="AH104" s="282"/>
      <c r="AI104" s="282"/>
      <c r="AJ104" s="282"/>
      <c r="AK104" s="282"/>
    </row>
    <row r="105" spans="1:37" ht="51" customHeight="1">
      <c r="A105" s="258" t="s">
        <v>45</v>
      </c>
      <c r="B105" s="8"/>
      <c r="C105" s="9"/>
      <c r="D105" s="9"/>
      <c r="E105" s="9"/>
      <c r="F105" s="9"/>
      <c r="G105" s="9"/>
      <c r="H105" s="9"/>
      <c r="I105" s="9"/>
      <c r="J105" s="9"/>
      <c r="K105" s="10"/>
      <c r="L105" s="266" t="s">
        <v>115</v>
      </c>
      <c r="M105" s="284"/>
      <c r="N105" s="289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282"/>
      <c r="AJ105" s="282"/>
      <c r="AK105" s="282"/>
    </row>
    <row r="106" spans="1:37" ht="12.75" customHeight="1">
      <c r="A106" s="259"/>
      <c r="B106" s="261">
        <v>2004</v>
      </c>
      <c r="C106" s="262"/>
      <c r="D106" s="261">
        <v>2005</v>
      </c>
      <c r="E106" s="262"/>
      <c r="F106" s="261">
        <v>2006</v>
      </c>
      <c r="G106" s="262"/>
      <c r="H106" s="261">
        <v>2007</v>
      </c>
      <c r="I106" s="262"/>
      <c r="J106" s="261">
        <v>2008</v>
      </c>
      <c r="K106" s="262"/>
      <c r="L106" s="268"/>
      <c r="M106" s="286"/>
      <c r="N106" s="288"/>
      <c r="O106" s="280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  <c r="AG106" s="280"/>
      <c r="AH106" s="280"/>
      <c r="AI106" s="280"/>
      <c r="AJ106" s="280"/>
      <c r="AK106" s="280"/>
    </row>
    <row r="107" spans="1:37" ht="12.75" customHeight="1" thickBot="1">
      <c r="A107" s="260"/>
      <c r="B107" s="1" t="s">
        <v>42</v>
      </c>
      <c r="C107" s="1" t="s">
        <v>43</v>
      </c>
      <c r="D107" s="1" t="s">
        <v>42</v>
      </c>
      <c r="E107" s="1" t="s">
        <v>43</v>
      </c>
      <c r="F107" s="1" t="s">
        <v>42</v>
      </c>
      <c r="G107" s="1" t="s">
        <v>43</v>
      </c>
      <c r="H107" s="1" t="s">
        <v>42</v>
      </c>
      <c r="I107" s="1" t="s">
        <v>43</v>
      </c>
      <c r="J107" s="1" t="s">
        <v>42</v>
      </c>
      <c r="K107" s="1" t="s">
        <v>43</v>
      </c>
      <c r="L107" s="1" t="s">
        <v>42</v>
      </c>
      <c r="M107" s="1" t="s">
        <v>43</v>
      </c>
      <c r="N107" s="20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</row>
    <row r="108" spans="1:37" ht="12.75" customHeight="1">
      <c r="A108" s="4" t="s">
        <v>55</v>
      </c>
      <c r="B108" s="213">
        <v>0</v>
      </c>
      <c r="C108" s="214"/>
      <c r="D108" s="213">
        <v>3</v>
      </c>
      <c r="E108" s="214"/>
      <c r="F108" s="213">
        <v>7</v>
      </c>
      <c r="G108" s="214"/>
      <c r="H108" s="213">
        <v>6</v>
      </c>
      <c r="I108" s="215"/>
      <c r="J108" s="213">
        <v>7</v>
      </c>
      <c r="K108" s="215"/>
      <c r="L108" s="56">
        <v>4</v>
      </c>
      <c r="M108" s="29"/>
      <c r="N108" s="26"/>
      <c r="O108" s="23"/>
      <c r="P108" s="24"/>
      <c r="Q108" s="23"/>
      <c r="R108" s="24"/>
      <c r="S108" s="23"/>
      <c r="T108" s="24"/>
      <c r="U108" s="23"/>
      <c r="V108" s="24"/>
      <c r="W108" s="23"/>
      <c r="X108" s="24"/>
      <c r="Y108" s="23"/>
      <c r="Z108" s="24"/>
      <c r="AA108" s="23"/>
      <c r="AB108" s="24"/>
      <c r="AC108" s="23"/>
      <c r="AD108" s="24"/>
      <c r="AE108" s="23"/>
      <c r="AF108" s="24"/>
      <c r="AG108" s="23"/>
      <c r="AH108" s="24"/>
      <c r="AI108" s="23"/>
      <c r="AJ108" s="24"/>
      <c r="AK108" s="23"/>
    </row>
    <row r="109" spans="1:37" ht="12.75" customHeight="1">
      <c r="A109" s="3" t="s">
        <v>3</v>
      </c>
      <c r="B109" s="245">
        <v>0</v>
      </c>
      <c r="C109" s="246">
        <v>0</v>
      </c>
      <c r="D109" s="245">
        <v>0</v>
      </c>
      <c r="E109" s="246">
        <v>0</v>
      </c>
      <c r="F109" s="245">
        <v>0</v>
      </c>
      <c r="G109" s="246">
        <v>0</v>
      </c>
      <c r="H109" s="213">
        <v>2</v>
      </c>
      <c r="I109" s="217">
        <v>0.33</v>
      </c>
      <c r="J109" s="213">
        <v>2</v>
      </c>
      <c r="K109" s="217">
        <v>0.2</v>
      </c>
      <c r="L109" s="162">
        <v>1</v>
      </c>
      <c r="M109" s="161">
        <v>0.25</v>
      </c>
      <c r="N109" s="26"/>
      <c r="O109" s="23"/>
      <c r="P109" s="24"/>
      <c r="Q109" s="23"/>
      <c r="R109" s="24"/>
      <c r="S109" s="23"/>
      <c r="T109" s="24"/>
      <c r="U109" s="23"/>
      <c r="V109" s="24"/>
      <c r="W109" s="23"/>
      <c r="X109" s="24"/>
      <c r="Y109" s="23"/>
      <c r="Z109" s="24"/>
      <c r="AA109" s="23"/>
      <c r="AB109" s="24"/>
      <c r="AC109" s="23"/>
      <c r="AD109" s="24"/>
      <c r="AE109" s="23"/>
      <c r="AF109" s="24"/>
      <c r="AG109" s="23"/>
      <c r="AH109" s="24"/>
      <c r="AI109" s="23"/>
      <c r="AJ109" s="24"/>
      <c r="AK109" s="23"/>
    </row>
    <row r="110" spans="1:37" ht="12.75" customHeight="1">
      <c r="A110" s="3" t="s">
        <v>4</v>
      </c>
      <c r="B110" s="245">
        <v>0</v>
      </c>
      <c r="C110" s="246">
        <v>0</v>
      </c>
      <c r="D110" s="245">
        <v>0</v>
      </c>
      <c r="E110" s="246">
        <v>0</v>
      </c>
      <c r="F110" s="245">
        <v>0</v>
      </c>
      <c r="G110" s="246">
        <v>0</v>
      </c>
      <c r="H110" s="213">
        <v>0</v>
      </c>
      <c r="I110" s="217">
        <v>0</v>
      </c>
      <c r="J110" s="213">
        <v>0</v>
      </c>
      <c r="K110" s="217">
        <v>0</v>
      </c>
      <c r="L110" s="162">
        <v>0</v>
      </c>
      <c r="M110" s="161">
        <v>0</v>
      </c>
      <c r="N110" s="26"/>
      <c r="O110" s="23"/>
      <c r="P110" s="24"/>
      <c r="Q110" s="23"/>
      <c r="R110" s="24"/>
      <c r="S110" s="23"/>
      <c r="T110" s="24"/>
      <c r="U110" s="23"/>
      <c r="V110" s="24"/>
      <c r="W110" s="23"/>
      <c r="X110" s="24"/>
      <c r="Y110" s="23"/>
      <c r="Z110" s="24"/>
      <c r="AA110" s="23"/>
      <c r="AB110" s="24"/>
      <c r="AC110" s="23"/>
      <c r="AD110" s="24"/>
      <c r="AE110" s="23"/>
      <c r="AF110" s="24"/>
      <c r="AG110" s="23"/>
      <c r="AH110" s="24"/>
      <c r="AI110" s="23"/>
      <c r="AJ110" s="24"/>
      <c r="AK110" s="23"/>
    </row>
    <row r="111" spans="1:37" ht="12.75" customHeight="1">
      <c r="A111" s="3" t="s">
        <v>5</v>
      </c>
      <c r="B111" s="245">
        <v>0</v>
      </c>
      <c r="C111" s="246">
        <v>0</v>
      </c>
      <c r="D111" s="245">
        <v>0</v>
      </c>
      <c r="E111" s="246">
        <v>0</v>
      </c>
      <c r="F111" s="245">
        <v>0</v>
      </c>
      <c r="G111" s="246">
        <v>0</v>
      </c>
      <c r="H111" s="213">
        <v>0</v>
      </c>
      <c r="I111" s="217">
        <v>0</v>
      </c>
      <c r="J111" s="213">
        <v>1</v>
      </c>
      <c r="K111" s="217">
        <v>0.1</v>
      </c>
      <c r="L111" s="163">
        <v>0</v>
      </c>
      <c r="M111" s="161">
        <v>0</v>
      </c>
      <c r="N111" s="26"/>
      <c r="O111" s="23"/>
      <c r="P111" s="24"/>
      <c r="Q111" s="23"/>
      <c r="R111" s="24"/>
      <c r="S111" s="23"/>
      <c r="T111" s="24"/>
      <c r="U111" s="23"/>
      <c r="V111" s="24"/>
      <c r="W111" s="23"/>
      <c r="X111" s="24"/>
      <c r="Y111" s="23"/>
      <c r="Z111" s="24"/>
      <c r="AA111" s="23"/>
      <c r="AB111" s="24"/>
      <c r="AC111" s="23"/>
      <c r="AD111" s="24"/>
      <c r="AE111" s="23"/>
      <c r="AF111" s="24"/>
      <c r="AG111" s="23"/>
      <c r="AH111" s="24"/>
      <c r="AI111" s="23"/>
      <c r="AJ111" s="24"/>
      <c r="AK111" s="23"/>
    </row>
    <row r="112" spans="1:37" ht="12.75" customHeight="1">
      <c r="A112" s="3" t="s">
        <v>9</v>
      </c>
      <c r="B112" s="245">
        <v>0</v>
      </c>
      <c r="C112" s="246">
        <v>0</v>
      </c>
      <c r="D112" s="245">
        <v>0</v>
      </c>
      <c r="E112" s="246">
        <v>0</v>
      </c>
      <c r="F112" s="245">
        <v>2</v>
      </c>
      <c r="G112" s="246">
        <v>0.28</v>
      </c>
      <c r="H112" s="213">
        <v>2</v>
      </c>
      <c r="I112" s="217">
        <v>0.33</v>
      </c>
      <c r="J112" s="213">
        <v>3</v>
      </c>
      <c r="K112" s="217">
        <v>0.3</v>
      </c>
      <c r="L112" s="164">
        <v>2</v>
      </c>
      <c r="M112" s="161">
        <v>0.5</v>
      </c>
      <c r="N112" s="28"/>
      <c r="O112" s="23"/>
      <c r="P112" s="25"/>
      <c r="Q112" s="23"/>
      <c r="R112" s="25"/>
      <c r="S112" s="23"/>
      <c r="T112" s="25"/>
      <c r="U112" s="23"/>
      <c r="V112" s="25"/>
      <c r="W112" s="23"/>
      <c r="X112" s="25"/>
      <c r="Y112" s="23"/>
      <c r="Z112" s="25"/>
      <c r="AA112" s="23"/>
      <c r="AB112" s="25"/>
      <c r="AC112" s="23"/>
      <c r="AD112" s="25"/>
      <c r="AE112" s="23"/>
      <c r="AF112" s="25"/>
      <c r="AG112" s="23"/>
      <c r="AH112" s="25"/>
      <c r="AI112" s="23"/>
      <c r="AJ112" s="25"/>
      <c r="AK112" s="23"/>
    </row>
    <row r="113" spans="1:37" ht="12.75" customHeight="1">
      <c r="A113" s="3" t="s">
        <v>62</v>
      </c>
      <c r="B113" s="245">
        <v>0</v>
      </c>
      <c r="C113" s="246">
        <v>0</v>
      </c>
      <c r="D113" s="245">
        <v>0</v>
      </c>
      <c r="E113" s="246">
        <v>0</v>
      </c>
      <c r="F113" s="245">
        <v>2</v>
      </c>
      <c r="G113" s="246">
        <v>0.28</v>
      </c>
      <c r="H113" s="213">
        <v>3</v>
      </c>
      <c r="I113" s="217">
        <v>0.5</v>
      </c>
      <c r="J113" s="213">
        <v>3</v>
      </c>
      <c r="K113" s="217">
        <v>0.3</v>
      </c>
      <c r="L113" s="164">
        <v>1</v>
      </c>
      <c r="M113" s="161">
        <v>0.25</v>
      </c>
      <c r="N113" s="28"/>
      <c r="O113" s="23"/>
      <c r="P113" s="25"/>
      <c r="Q113" s="23"/>
      <c r="R113" s="25"/>
      <c r="S113" s="23"/>
      <c r="T113" s="25"/>
      <c r="U113" s="23"/>
      <c r="V113" s="25"/>
      <c r="W113" s="23"/>
      <c r="X113" s="25"/>
      <c r="Y113" s="23"/>
      <c r="Z113" s="25"/>
      <c r="AA113" s="23"/>
      <c r="AB113" s="25"/>
      <c r="AC113" s="23"/>
      <c r="AD113" s="25"/>
      <c r="AE113" s="23"/>
      <c r="AF113" s="25"/>
      <c r="AG113" s="23"/>
      <c r="AH113" s="25"/>
      <c r="AI113" s="23"/>
      <c r="AJ113" s="25"/>
      <c r="AK113" s="23"/>
    </row>
    <row r="114" spans="1:37" ht="12.75" customHeight="1">
      <c r="A114" s="3" t="s">
        <v>6</v>
      </c>
      <c r="B114" s="245">
        <v>0</v>
      </c>
      <c r="C114" s="246">
        <v>0</v>
      </c>
      <c r="D114" s="245">
        <v>0</v>
      </c>
      <c r="E114" s="246">
        <v>0</v>
      </c>
      <c r="F114" s="245">
        <v>0</v>
      </c>
      <c r="G114" s="246">
        <v>0</v>
      </c>
      <c r="H114" s="213">
        <v>0</v>
      </c>
      <c r="I114" s="217">
        <v>0</v>
      </c>
      <c r="J114" s="213">
        <v>0</v>
      </c>
      <c r="K114" s="217">
        <v>0</v>
      </c>
      <c r="L114" s="164">
        <v>0</v>
      </c>
      <c r="M114" s="161">
        <v>0</v>
      </c>
      <c r="N114" s="28"/>
      <c r="O114" s="23"/>
      <c r="P114" s="25"/>
      <c r="Q114" s="23"/>
      <c r="R114" s="25"/>
      <c r="S114" s="23"/>
      <c r="T114" s="25"/>
      <c r="U114" s="23"/>
      <c r="V114" s="25"/>
      <c r="W114" s="23"/>
      <c r="X114" s="25"/>
      <c r="Y114" s="23"/>
      <c r="Z114" s="25"/>
      <c r="AA114" s="23"/>
      <c r="AB114" s="25"/>
      <c r="AC114" s="23"/>
      <c r="AD114" s="25"/>
      <c r="AE114" s="23"/>
      <c r="AF114" s="25"/>
      <c r="AG114" s="23"/>
      <c r="AH114" s="25"/>
      <c r="AI114" s="23"/>
      <c r="AJ114" s="25"/>
      <c r="AK114" s="23"/>
    </row>
    <row r="115" spans="1:37" ht="12.75" customHeight="1">
      <c r="A115" s="33" t="s">
        <v>78</v>
      </c>
      <c r="B115" s="245">
        <v>0</v>
      </c>
      <c r="C115" s="246">
        <v>0</v>
      </c>
      <c r="D115" s="245">
        <v>0</v>
      </c>
      <c r="E115" s="246">
        <v>0</v>
      </c>
      <c r="F115" s="245">
        <v>0</v>
      </c>
      <c r="G115" s="246">
        <v>0</v>
      </c>
      <c r="H115" s="213">
        <v>0</v>
      </c>
      <c r="I115" s="217">
        <v>0</v>
      </c>
      <c r="J115" s="213">
        <v>0</v>
      </c>
      <c r="K115" s="217">
        <v>0</v>
      </c>
      <c r="L115" s="164">
        <v>0</v>
      </c>
      <c r="M115" s="161">
        <v>0</v>
      </c>
      <c r="N115" s="28"/>
      <c r="O115" s="23"/>
      <c r="P115" s="25"/>
      <c r="Q115" s="23"/>
      <c r="R115" s="25"/>
      <c r="S115" s="23"/>
      <c r="T115" s="25"/>
      <c r="U115" s="23"/>
      <c r="V115" s="25"/>
      <c r="W115" s="23"/>
      <c r="X115" s="25"/>
      <c r="Y115" s="23"/>
      <c r="Z115" s="25"/>
      <c r="AA115" s="23"/>
      <c r="AB115" s="25"/>
      <c r="AC115" s="23"/>
      <c r="AD115" s="25"/>
      <c r="AE115" s="23"/>
      <c r="AF115" s="25"/>
      <c r="AG115" s="23"/>
      <c r="AH115" s="25"/>
      <c r="AI115" s="23"/>
      <c r="AJ115" s="25"/>
      <c r="AK115" s="23"/>
    </row>
    <row r="116" spans="1:37" ht="12.75" customHeight="1">
      <c r="A116" s="3" t="s">
        <v>8</v>
      </c>
      <c r="B116" s="245">
        <v>0</v>
      </c>
      <c r="C116" s="246">
        <v>0</v>
      </c>
      <c r="D116" s="245">
        <v>0</v>
      </c>
      <c r="E116" s="246">
        <v>0</v>
      </c>
      <c r="F116" s="245">
        <v>1</v>
      </c>
      <c r="G116" s="246">
        <v>0.14</v>
      </c>
      <c r="H116" s="213">
        <v>1</v>
      </c>
      <c r="I116" s="217">
        <v>0.167</v>
      </c>
      <c r="J116" s="213">
        <v>1</v>
      </c>
      <c r="K116" s="217">
        <v>0.1</v>
      </c>
      <c r="L116" s="164">
        <v>1</v>
      </c>
      <c r="M116" s="161">
        <v>0.25</v>
      </c>
      <c r="N116" s="28"/>
      <c r="O116" s="23"/>
      <c r="P116" s="25"/>
      <c r="Q116" s="23"/>
      <c r="R116" s="25"/>
      <c r="S116" s="23"/>
      <c r="T116" s="25"/>
      <c r="U116" s="23"/>
      <c r="V116" s="25"/>
      <c r="W116" s="23"/>
      <c r="X116" s="25"/>
      <c r="Y116" s="23"/>
      <c r="Z116" s="25"/>
      <c r="AA116" s="23"/>
      <c r="AB116" s="25"/>
      <c r="AC116" s="23"/>
      <c r="AD116" s="25"/>
      <c r="AE116" s="23"/>
      <c r="AF116" s="25"/>
      <c r="AG116" s="23"/>
      <c r="AH116" s="25"/>
      <c r="AI116" s="23"/>
      <c r="AJ116" s="25"/>
      <c r="AK116" s="23"/>
    </row>
    <row r="117" spans="1:37" ht="12.75" customHeight="1">
      <c r="A117" s="3" t="s">
        <v>7</v>
      </c>
      <c r="B117" s="245">
        <v>0</v>
      </c>
      <c r="C117" s="246">
        <v>0</v>
      </c>
      <c r="D117" s="245">
        <v>3</v>
      </c>
      <c r="E117" s="246">
        <v>1</v>
      </c>
      <c r="F117" s="245">
        <v>2</v>
      </c>
      <c r="G117" s="246">
        <v>0.28</v>
      </c>
      <c r="H117" s="213">
        <v>0</v>
      </c>
      <c r="I117" s="217">
        <v>0</v>
      </c>
      <c r="J117" s="213">
        <v>0</v>
      </c>
      <c r="K117" s="217">
        <v>0</v>
      </c>
      <c r="L117" s="164">
        <v>2</v>
      </c>
      <c r="M117" s="161">
        <v>0.5</v>
      </c>
      <c r="N117" s="28"/>
      <c r="O117" s="23"/>
      <c r="P117" s="25"/>
      <c r="Q117" s="23"/>
      <c r="R117" s="25"/>
      <c r="S117" s="23"/>
      <c r="T117" s="25"/>
      <c r="U117" s="23"/>
      <c r="V117" s="25"/>
      <c r="W117" s="23"/>
      <c r="X117" s="25"/>
      <c r="Y117" s="23"/>
      <c r="Z117" s="25"/>
      <c r="AA117" s="23"/>
      <c r="AB117" s="25"/>
      <c r="AC117" s="23"/>
      <c r="AD117" s="25"/>
      <c r="AE117" s="23"/>
      <c r="AF117" s="25"/>
      <c r="AG117" s="23"/>
      <c r="AH117" s="25"/>
      <c r="AI117" s="23"/>
      <c r="AJ117" s="25"/>
      <c r="AK117" s="23"/>
    </row>
    <row r="118" spans="1:37" ht="12.75" customHeight="1">
      <c r="A118" s="3" t="s">
        <v>63</v>
      </c>
      <c r="B118" s="245">
        <v>0</v>
      </c>
      <c r="C118" s="246">
        <v>0</v>
      </c>
      <c r="D118" s="245">
        <v>0</v>
      </c>
      <c r="E118" s="246">
        <v>0</v>
      </c>
      <c r="F118" s="245">
        <v>0</v>
      </c>
      <c r="G118" s="246">
        <v>0</v>
      </c>
      <c r="H118" s="213">
        <v>0</v>
      </c>
      <c r="I118" s="219">
        <v>0</v>
      </c>
      <c r="J118" s="213">
        <v>0</v>
      </c>
      <c r="K118" s="217">
        <v>0</v>
      </c>
      <c r="L118" s="164">
        <v>0</v>
      </c>
      <c r="M118" s="161">
        <v>0</v>
      </c>
      <c r="N118" s="28"/>
      <c r="O118" s="23"/>
      <c r="P118" s="25"/>
      <c r="Q118" s="23"/>
      <c r="R118" s="25"/>
      <c r="S118" s="23"/>
      <c r="T118" s="25"/>
      <c r="U118" s="23"/>
      <c r="V118" s="25"/>
      <c r="W118" s="23"/>
      <c r="X118" s="25"/>
      <c r="Y118" s="23"/>
      <c r="Z118" s="25"/>
      <c r="AA118" s="23"/>
      <c r="AB118" s="25"/>
      <c r="AC118" s="23"/>
      <c r="AD118" s="25"/>
      <c r="AE118" s="23"/>
      <c r="AF118" s="25"/>
      <c r="AG118" s="23"/>
      <c r="AH118" s="25"/>
      <c r="AI118" s="23"/>
      <c r="AJ118" s="25"/>
      <c r="AK118" s="23"/>
    </row>
    <row r="119" spans="1:13" ht="12.75" customHeight="1">
      <c r="A119" s="275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87"/>
      <c r="M119" s="277"/>
    </row>
    <row r="120" spans="1:13" ht="12.75">
      <c r="A120" s="4" t="s">
        <v>75</v>
      </c>
      <c r="B120" s="245">
        <v>0</v>
      </c>
      <c r="C120" s="246">
        <v>0</v>
      </c>
      <c r="D120" s="245">
        <v>0</v>
      </c>
      <c r="E120" s="246">
        <v>0</v>
      </c>
      <c r="F120" s="245">
        <v>7</v>
      </c>
      <c r="G120" s="246">
        <v>1</v>
      </c>
      <c r="H120" s="221">
        <v>6</v>
      </c>
      <c r="I120" s="220">
        <v>1</v>
      </c>
      <c r="J120" s="222">
        <v>5</v>
      </c>
      <c r="K120" s="223">
        <f>J120/J108</f>
        <v>0.7142857142857143</v>
      </c>
      <c r="L120" s="9">
        <v>3</v>
      </c>
      <c r="M120" s="54">
        <v>0.83</v>
      </c>
    </row>
    <row r="121" spans="1:13" ht="12.75">
      <c r="A121" s="3" t="s">
        <v>3</v>
      </c>
      <c r="B121" s="245">
        <v>0</v>
      </c>
      <c r="C121" s="246">
        <v>0</v>
      </c>
      <c r="D121" s="245">
        <v>0</v>
      </c>
      <c r="E121" s="246">
        <v>0</v>
      </c>
      <c r="F121" s="245">
        <v>0</v>
      </c>
      <c r="G121" s="246">
        <v>0</v>
      </c>
      <c r="H121" s="213">
        <v>2</v>
      </c>
      <c r="I121" s="217">
        <v>0.33</v>
      </c>
      <c r="J121" s="222">
        <v>1</v>
      </c>
      <c r="K121" s="223">
        <f>J121/7</f>
        <v>0.14285714285714285</v>
      </c>
      <c r="L121" s="9">
        <v>1</v>
      </c>
      <c r="M121" s="54">
        <v>1</v>
      </c>
    </row>
    <row r="122" spans="1:37" ht="12.75" customHeight="1">
      <c r="A122" s="3" t="s">
        <v>4</v>
      </c>
      <c r="B122" s="245">
        <v>0</v>
      </c>
      <c r="C122" s="246">
        <v>0</v>
      </c>
      <c r="D122" s="245">
        <v>0</v>
      </c>
      <c r="E122" s="246">
        <v>0</v>
      </c>
      <c r="F122" s="245">
        <v>0</v>
      </c>
      <c r="G122" s="246">
        <v>0</v>
      </c>
      <c r="H122" s="213">
        <v>0</v>
      </c>
      <c r="I122" s="217">
        <v>0</v>
      </c>
      <c r="J122" s="222">
        <v>0</v>
      </c>
      <c r="K122" s="223">
        <f aca="true" t="shared" si="0" ref="K122:K130">J122/7</f>
        <v>0</v>
      </c>
      <c r="L122" s="9">
        <v>0</v>
      </c>
      <c r="M122" s="54">
        <v>0</v>
      </c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4"/>
      <c r="AG122" s="14"/>
      <c r="AH122" s="14"/>
      <c r="AI122" s="14"/>
      <c r="AJ122" s="14"/>
      <c r="AK122" s="14"/>
    </row>
    <row r="123" spans="1:37" ht="12.75" customHeight="1">
      <c r="A123" s="3" t="s">
        <v>5</v>
      </c>
      <c r="B123" s="245">
        <v>0</v>
      </c>
      <c r="C123" s="246">
        <v>0</v>
      </c>
      <c r="D123" s="245">
        <v>0</v>
      </c>
      <c r="E123" s="246">
        <v>0</v>
      </c>
      <c r="F123" s="245">
        <v>0</v>
      </c>
      <c r="G123" s="246">
        <v>0</v>
      </c>
      <c r="H123" s="213">
        <v>0</v>
      </c>
      <c r="I123" s="217">
        <v>0</v>
      </c>
      <c r="J123" s="222">
        <v>0</v>
      </c>
      <c r="K123" s="223">
        <f t="shared" si="0"/>
        <v>0</v>
      </c>
      <c r="L123" s="138">
        <v>0</v>
      </c>
      <c r="M123" s="54">
        <v>0</v>
      </c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>
      <c r="A124" s="3" t="s">
        <v>9</v>
      </c>
      <c r="B124" s="245">
        <v>0</v>
      </c>
      <c r="C124" s="246">
        <v>0</v>
      </c>
      <c r="D124" s="245">
        <v>0</v>
      </c>
      <c r="E124" s="246">
        <v>0</v>
      </c>
      <c r="F124" s="245">
        <v>2</v>
      </c>
      <c r="G124" s="246">
        <v>0.28</v>
      </c>
      <c r="H124" s="213">
        <v>2</v>
      </c>
      <c r="I124" s="217">
        <v>0.33</v>
      </c>
      <c r="J124" s="222">
        <v>3</v>
      </c>
      <c r="K124" s="223">
        <f t="shared" si="0"/>
        <v>0.42857142857142855</v>
      </c>
      <c r="L124" s="139">
        <v>1</v>
      </c>
      <c r="M124" s="54">
        <v>0.5</v>
      </c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>
      <c r="A125" s="3" t="s">
        <v>62</v>
      </c>
      <c r="B125" s="245">
        <v>0</v>
      </c>
      <c r="C125" s="246">
        <v>0</v>
      </c>
      <c r="D125" s="245">
        <v>0</v>
      </c>
      <c r="E125" s="246">
        <v>0</v>
      </c>
      <c r="F125" s="245">
        <v>2</v>
      </c>
      <c r="G125" s="246">
        <v>0.28</v>
      </c>
      <c r="H125" s="213">
        <v>3</v>
      </c>
      <c r="I125" s="217">
        <v>0.5</v>
      </c>
      <c r="J125" s="222">
        <v>2</v>
      </c>
      <c r="K125" s="223">
        <f t="shared" si="0"/>
        <v>0.2857142857142857</v>
      </c>
      <c r="L125" s="139">
        <v>1</v>
      </c>
      <c r="M125" s="54">
        <v>1</v>
      </c>
      <c r="N125" s="17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280"/>
      <c r="AG125" s="280"/>
      <c r="AH125" s="280"/>
      <c r="AI125" s="280"/>
      <c r="AJ125" s="280"/>
      <c r="AK125" s="280"/>
    </row>
    <row r="126" spans="1:37" ht="12.75" customHeight="1">
      <c r="A126" s="3" t="s">
        <v>6</v>
      </c>
      <c r="B126" s="245">
        <v>0</v>
      </c>
      <c r="C126" s="246">
        <v>0</v>
      </c>
      <c r="D126" s="245">
        <v>0</v>
      </c>
      <c r="E126" s="246">
        <v>0</v>
      </c>
      <c r="F126" s="245">
        <v>0</v>
      </c>
      <c r="G126" s="246">
        <v>0</v>
      </c>
      <c r="H126" s="213">
        <v>0</v>
      </c>
      <c r="I126" s="217">
        <v>0</v>
      </c>
      <c r="J126" s="222">
        <v>0</v>
      </c>
      <c r="K126" s="223">
        <f t="shared" si="0"/>
        <v>0</v>
      </c>
      <c r="L126" s="139">
        <v>0</v>
      </c>
      <c r="M126" s="54">
        <v>0</v>
      </c>
      <c r="N126" s="17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9"/>
      <c r="AG126" s="19"/>
      <c r="AH126" s="19"/>
      <c r="AI126" s="19"/>
      <c r="AJ126" s="19"/>
      <c r="AK126" s="19"/>
    </row>
    <row r="127" spans="1:37" ht="12.75" customHeight="1">
      <c r="A127" s="33" t="s">
        <v>78</v>
      </c>
      <c r="B127" s="245">
        <v>0</v>
      </c>
      <c r="C127" s="246">
        <v>0</v>
      </c>
      <c r="D127" s="245">
        <v>0</v>
      </c>
      <c r="E127" s="246">
        <v>0</v>
      </c>
      <c r="F127" s="245">
        <v>0</v>
      </c>
      <c r="G127" s="246">
        <v>0</v>
      </c>
      <c r="H127" s="213">
        <v>0</v>
      </c>
      <c r="I127" s="217">
        <v>0</v>
      </c>
      <c r="J127" s="222">
        <v>0</v>
      </c>
      <c r="K127" s="223">
        <f t="shared" si="0"/>
        <v>0</v>
      </c>
      <c r="L127" s="139">
        <v>0</v>
      </c>
      <c r="M127" s="54">
        <v>0</v>
      </c>
      <c r="N127" s="17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9"/>
      <c r="AG127" s="19"/>
      <c r="AH127" s="19"/>
      <c r="AI127" s="19"/>
      <c r="AJ127" s="19"/>
      <c r="AK127" s="19"/>
    </row>
    <row r="128" spans="1:37" ht="12.75">
      <c r="A128" s="3" t="s">
        <v>8</v>
      </c>
      <c r="B128" s="245">
        <v>0</v>
      </c>
      <c r="C128" s="246">
        <v>0</v>
      </c>
      <c r="D128" s="245">
        <v>0</v>
      </c>
      <c r="E128" s="246">
        <v>0</v>
      </c>
      <c r="F128" s="245">
        <v>1</v>
      </c>
      <c r="G128" s="246">
        <v>0.14</v>
      </c>
      <c r="H128" s="213">
        <v>1</v>
      </c>
      <c r="I128" s="217">
        <v>0.17</v>
      </c>
      <c r="J128" s="222">
        <v>1</v>
      </c>
      <c r="K128" s="223">
        <f t="shared" si="0"/>
        <v>0.14285714285714285</v>
      </c>
      <c r="L128" s="139">
        <v>1</v>
      </c>
      <c r="M128" s="54">
        <v>1</v>
      </c>
      <c r="N128" s="20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</row>
    <row r="129" spans="1:37" ht="12.75" customHeight="1">
      <c r="A129" s="3" t="s">
        <v>7</v>
      </c>
      <c r="B129" s="245">
        <v>0</v>
      </c>
      <c r="C129" s="246">
        <v>0</v>
      </c>
      <c r="D129" s="245">
        <v>2</v>
      </c>
      <c r="E129" s="246">
        <v>1</v>
      </c>
      <c r="F129" s="245">
        <v>2</v>
      </c>
      <c r="G129" s="246">
        <v>0.28</v>
      </c>
      <c r="H129" s="213">
        <v>0</v>
      </c>
      <c r="I129" s="217">
        <v>0</v>
      </c>
      <c r="J129" s="222">
        <v>0</v>
      </c>
      <c r="K129" s="223">
        <f t="shared" si="0"/>
        <v>0</v>
      </c>
      <c r="L129" s="139">
        <v>1</v>
      </c>
      <c r="M129" s="54">
        <v>0.5</v>
      </c>
      <c r="N129" s="22"/>
      <c r="O129" s="23"/>
      <c r="P129" s="13"/>
      <c r="Q129" s="23"/>
      <c r="R129" s="13"/>
      <c r="S129" s="23"/>
      <c r="T129" s="13"/>
      <c r="U129" s="23"/>
      <c r="V129" s="13"/>
      <c r="W129" s="23"/>
      <c r="X129" s="13"/>
      <c r="Y129" s="23"/>
      <c r="Z129" s="13"/>
      <c r="AA129" s="23"/>
      <c r="AB129" s="13"/>
      <c r="AC129" s="23"/>
      <c r="AD129" s="13"/>
      <c r="AE129" s="23"/>
      <c r="AF129" s="13"/>
      <c r="AG129" s="23"/>
      <c r="AH129" s="13"/>
      <c r="AI129" s="23"/>
      <c r="AJ129" s="13"/>
      <c r="AK129" s="23"/>
    </row>
    <row r="130" spans="1:37" ht="12.75" customHeight="1">
      <c r="A130" s="3" t="s">
        <v>63</v>
      </c>
      <c r="B130" s="245">
        <v>0</v>
      </c>
      <c r="C130" s="246">
        <v>0</v>
      </c>
      <c r="D130" s="245">
        <v>0</v>
      </c>
      <c r="E130" s="246">
        <v>0</v>
      </c>
      <c r="F130" s="245">
        <v>0</v>
      </c>
      <c r="G130" s="246">
        <v>0</v>
      </c>
      <c r="H130" s="213">
        <v>0</v>
      </c>
      <c r="I130" s="219">
        <v>0</v>
      </c>
      <c r="J130" s="224">
        <v>0</v>
      </c>
      <c r="K130" s="223">
        <f t="shared" si="0"/>
        <v>0</v>
      </c>
      <c r="L130" s="139">
        <v>0</v>
      </c>
      <c r="M130" s="55">
        <v>0</v>
      </c>
      <c r="N130" s="24"/>
      <c r="O130" s="23"/>
      <c r="P130" s="24"/>
      <c r="Q130" s="23"/>
      <c r="R130" s="24"/>
      <c r="S130" s="23"/>
      <c r="T130" s="24"/>
      <c r="U130" s="23"/>
      <c r="V130" s="24"/>
      <c r="W130" s="23"/>
      <c r="X130" s="24"/>
      <c r="Y130" s="23"/>
      <c r="Z130" s="24"/>
      <c r="AA130" s="23"/>
      <c r="AB130" s="24"/>
      <c r="AC130" s="23"/>
      <c r="AD130" s="24"/>
      <c r="AE130" s="23"/>
      <c r="AF130" s="24"/>
      <c r="AG130" s="23"/>
      <c r="AH130" s="24"/>
      <c r="AI130" s="23"/>
      <c r="AJ130" s="24"/>
      <c r="AK130" s="23"/>
    </row>
    <row r="131" spans="1:13" ht="12.75" customHeight="1">
      <c r="A131" s="275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7"/>
    </row>
    <row r="132" spans="1:37" ht="12.75" customHeight="1">
      <c r="A132" s="4" t="s">
        <v>76</v>
      </c>
      <c r="B132" s="245">
        <v>0</v>
      </c>
      <c r="C132" s="246">
        <v>0</v>
      </c>
      <c r="D132" s="245">
        <v>0</v>
      </c>
      <c r="E132" s="246">
        <v>0</v>
      </c>
      <c r="F132" s="245">
        <v>0</v>
      </c>
      <c r="G132" s="246">
        <v>0</v>
      </c>
      <c r="H132" s="245">
        <v>0</v>
      </c>
      <c r="I132" s="246">
        <v>0</v>
      </c>
      <c r="J132" s="251">
        <v>2</v>
      </c>
      <c r="K132" s="225">
        <f>J132/J108</f>
        <v>0.2857142857142857</v>
      </c>
      <c r="L132" s="9">
        <v>1</v>
      </c>
      <c r="M132" s="54">
        <v>0.17</v>
      </c>
      <c r="N132" s="24"/>
      <c r="O132" s="23"/>
      <c r="P132" s="24"/>
      <c r="Q132" s="23"/>
      <c r="R132" s="24"/>
      <c r="S132" s="23"/>
      <c r="T132" s="24"/>
      <c r="U132" s="23"/>
      <c r="V132" s="24"/>
      <c r="W132" s="23"/>
      <c r="X132" s="24"/>
      <c r="Y132" s="23"/>
      <c r="Z132" s="24"/>
      <c r="AA132" s="23"/>
      <c r="AB132" s="24"/>
      <c r="AC132" s="23"/>
      <c r="AD132" s="24"/>
      <c r="AE132" s="23"/>
      <c r="AF132" s="24"/>
      <c r="AG132" s="23"/>
      <c r="AH132" s="24"/>
      <c r="AI132" s="23"/>
      <c r="AJ132" s="24"/>
      <c r="AK132" s="23"/>
    </row>
    <row r="133" spans="1:37" ht="12.75" customHeight="1">
      <c r="A133" s="3" t="s">
        <v>3</v>
      </c>
      <c r="B133" s="245">
        <v>0</v>
      </c>
      <c r="C133" s="246">
        <v>0</v>
      </c>
      <c r="D133" s="245">
        <v>0</v>
      </c>
      <c r="E133" s="246">
        <v>0</v>
      </c>
      <c r="F133" s="245">
        <v>0</v>
      </c>
      <c r="G133" s="246">
        <v>0</v>
      </c>
      <c r="H133" s="245">
        <v>0</v>
      </c>
      <c r="I133" s="246">
        <v>0</v>
      </c>
      <c r="J133" s="249">
        <v>1</v>
      </c>
      <c r="K133" s="223">
        <f>1/3</f>
        <v>0.3333333333333333</v>
      </c>
      <c r="L133" s="9">
        <v>0</v>
      </c>
      <c r="M133" s="54">
        <v>0</v>
      </c>
      <c r="N133" s="24"/>
      <c r="O133" s="23"/>
      <c r="P133" s="24"/>
      <c r="Q133" s="23"/>
      <c r="R133" s="24"/>
      <c r="S133" s="23"/>
      <c r="T133" s="24"/>
      <c r="U133" s="23"/>
      <c r="V133" s="24"/>
      <c r="W133" s="23"/>
      <c r="X133" s="24"/>
      <c r="Y133" s="23"/>
      <c r="Z133" s="24"/>
      <c r="AA133" s="23"/>
      <c r="AB133" s="24"/>
      <c r="AC133" s="23"/>
      <c r="AD133" s="24"/>
      <c r="AE133" s="23"/>
      <c r="AF133" s="24"/>
      <c r="AG133" s="23"/>
      <c r="AH133" s="24"/>
      <c r="AI133" s="23"/>
      <c r="AJ133" s="24"/>
      <c r="AK133" s="23"/>
    </row>
    <row r="134" spans="1:37" ht="12.75" customHeight="1">
      <c r="A134" s="3" t="s">
        <v>4</v>
      </c>
      <c r="B134" s="245">
        <v>0</v>
      </c>
      <c r="C134" s="246">
        <v>0</v>
      </c>
      <c r="D134" s="245">
        <v>0</v>
      </c>
      <c r="E134" s="246">
        <v>0</v>
      </c>
      <c r="F134" s="245">
        <v>0</v>
      </c>
      <c r="G134" s="246">
        <v>0</v>
      </c>
      <c r="H134" s="245">
        <v>0</v>
      </c>
      <c r="I134" s="246">
        <v>0</v>
      </c>
      <c r="J134" s="249">
        <v>0</v>
      </c>
      <c r="K134" s="223">
        <v>0</v>
      </c>
      <c r="L134" s="9">
        <v>0</v>
      </c>
      <c r="M134" s="54">
        <v>0</v>
      </c>
      <c r="N134" s="24"/>
      <c r="O134" s="23"/>
      <c r="P134" s="24"/>
      <c r="Q134" s="23"/>
      <c r="R134" s="24"/>
      <c r="S134" s="23"/>
      <c r="T134" s="24"/>
      <c r="U134" s="23"/>
      <c r="V134" s="24"/>
      <c r="W134" s="23"/>
      <c r="X134" s="24"/>
      <c r="Y134" s="23"/>
      <c r="Z134" s="24"/>
      <c r="AA134" s="23"/>
      <c r="AB134" s="24"/>
      <c r="AC134" s="23"/>
      <c r="AD134" s="24"/>
      <c r="AE134" s="23"/>
      <c r="AF134" s="24"/>
      <c r="AG134" s="23"/>
      <c r="AH134" s="24"/>
      <c r="AI134" s="23"/>
      <c r="AJ134" s="24"/>
      <c r="AK134" s="23"/>
    </row>
    <row r="135" spans="1:37" ht="12.75" customHeight="1">
      <c r="A135" s="3" t="s">
        <v>5</v>
      </c>
      <c r="B135" s="245">
        <v>0</v>
      </c>
      <c r="C135" s="246">
        <v>0</v>
      </c>
      <c r="D135" s="245">
        <v>0</v>
      </c>
      <c r="E135" s="246">
        <v>0</v>
      </c>
      <c r="F135" s="245">
        <v>0</v>
      </c>
      <c r="G135" s="246">
        <v>0</v>
      </c>
      <c r="H135" s="245">
        <v>0</v>
      </c>
      <c r="I135" s="246">
        <v>0</v>
      </c>
      <c r="J135" s="249">
        <v>1</v>
      </c>
      <c r="K135" s="223">
        <f>J135/3</f>
        <v>0.3333333333333333</v>
      </c>
      <c r="L135" s="9">
        <v>0</v>
      </c>
      <c r="M135" s="54">
        <v>0</v>
      </c>
      <c r="N135" s="25"/>
      <c r="O135" s="23"/>
      <c r="P135" s="25"/>
      <c r="Q135" s="23"/>
      <c r="R135" s="25"/>
      <c r="S135" s="23"/>
      <c r="T135" s="25"/>
      <c r="U135" s="23"/>
      <c r="V135" s="25"/>
      <c r="W135" s="23"/>
      <c r="X135" s="25"/>
      <c r="Y135" s="23"/>
      <c r="Z135" s="25"/>
      <c r="AA135" s="23"/>
      <c r="AB135" s="25"/>
      <c r="AC135" s="23"/>
      <c r="AD135" s="25"/>
      <c r="AE135" s="23"/>
      <c r="AF135" s="25"/>
      <c r="AG135" s="23"/>
      <c r="AH135" s="25"/>
      <c r="AI135" s="23"/>
      <c r="AJ135" s="25"/>
      <c r="AK135" s="23"/>
    </row>
    <row r="136" spans="1:37" ht="12.75" customHeight="1">
      <c r="A136" s="3" t="s">
        <v>9</v>
      </c>
      <c r="B136" s="245">
        <v>0</v>
      </c>
      <c r="C136" s="246">
        <v>0</v>
      </c>
      <c r="D136" s="245">
        <v>0</v>
      </c>
      <c r="E136" s="246">
        <v>0</v>
      </c>
      <c r="F136" s="245">
        <v>0</v>
      </c>
      <c r="G136" s="246">
        <v>0</v>
      </c>
      <c r="H136" s="245">
        <v>0</v>
      </c>
      <c r="I136" s="246">
        <v>0</v>
      </c>
      <c r="J136" s="249">
        <v>0</v>
      </c>
      <c r="K136" s="223">
        <v>0</v>
      </c>
      <c r="L136" s="9">
        <v>0</v>
      </c>
      <c r="M136" s="54">
        <v>0</v>
      </c>
      <c r="N136" s="25"/>
      <c r="O136" s="23"/>
      <c r="P136" s="25"/>
      <c r="Q136" s="23"/>
      <c r="R136" s="25"/>
      <c r="S136" s="23"/>
      <c r="T136" s="25"/>
      <c r="U136" s="23"/>
      <c r="V136" s="25"/>
      <c r="W136" s="23"/>
      <c r="X136" s="25"/>
      <c r="Y136" s="23"/>
      <c r="Z136" s="25"/>
      <c r="AA136" s="23"/>
      <c r="AB136" s="25"/>
      <c r="AC136" s="23"/>
      <c r="AD136" s="25"/>
      <c r="AE136" s="23"/>
      <c r="AF136" s="25"/>
      <c r="AG136" s="23"/>
      <c r="AH136" s="25"/>
      <c r="AI136" s="23"/>
      <c r="AJ136" s="25"/>
      <c r="AK136" s="23"/>
    </row>
    <row r="137" spans="1:37" ht="12.75" customHeight="1">
      <c r="A137" s="3" t="s">
        <v>62</v>
      </c>
      <c r="B137" s="245">
        <v>0</v>
      </c>
      <c r="C137" s="246">
        <v>0</v>
      </c>
      <c r="D137" s="245">
        <v>0</v>
      </c>
      <c r="E137" s="246">
        <v>0</v>
      </c>
      <c r="F137" s="245">
        <v>0</v>
      </c>
      <c r="G137" s="246">
        <v>0</v>
      </c>
      <c r="H137" s="245">
        <v>0</v>
      </c>
      <c r="I137" s="246">
        <v>0</v>
      </c>
      <c r="J137" s="249">
        <v>1</v>
      </c>
      <c r="K137" s="223">
        <f>J137/3</f>
        <v>0.3333333333333333</v>
      </c>
      <c r="L137" s="9">
        <v>0</v>
      </c>
      <c r="M137" s="54">
        <v>0</v>
      </c>
      <c r="N137" s="25"/>
      <c r="O137" s="23"/>
      <c r="P137" s="25"/>
      <c r="Q137" s="23"/>
      <c r="R137" s="25"/>
      <c r="S137" s="23"/>
      <c r="T137" s="25"/>
      <c r="U137" s="23"/>
      <c r="V137" s="25"/>
      <c r="W137" s="23"/>
      <c r="X137" s="25"/>
      <c r="Y137" s="23"/>
      <c r="Z137" s="25"/>
      <c r="AA137" s="23"/>
      <c r="AB137" s="25"/>
      <c r="AC137" s="23"/>
      <c r="AD137" s="25"/>
      <c r="AE137" s="23"/>
      <c r="AF137" s="25"/>
      <c r="AG137" s="23"/>
      <c r="AH137" s="25"/>
      <c r="AI137" s="23"/>
      <c r="AJ137" s="25"/>
      <c r="AK137" s="23"/>
    </row>
    <row r="138" spans="1:37" ht="12.75" customHeight="1">
      <c r="A138" s="3" t="s">
        <v>6</v>
      </c>
      <c r="B138" s="245">
        <v>0</v>
      </c>
      <c r="C138" s="246">
        <v>0</v>
      </c>
      <c r="D138" s="245">
        <v>0</v>
      </c>
      <c r="E138" s="246">
        <v>0</v>
      </c>
      <c r="F138" s="245">
        <v>0</v>
      </c>
      <c r="G138" s="246">
        <v>0</v>
      </c>
      <c r="H138" s="245">
        <v>0</v>
      </c>
      <c r="I138" s="246">
        <v>0</v>
      </c>
      <c r="J138" s="249">
        <v>0</v>
      </c>
      <c r="K138" s="223">
        <v>0</v>
      </c>
      <c r="L138" s="9">
        <v>0</v>
      </c>
      <c r="M138" s="54">
        <v>0</v>
      </c>
      <c r="N138" s="25"/>
      <c r="O138" s="23"/>
      <c r="P138" s="25"/>
      <c r="Q138" s="23"/>
      <c r="R138" s="25"/>
      <c r="S138" s="23"/>
      <c r="T138" s="25"/>
      <c r="U138" s="23"/>
      <c r="V138" s="25"/>
      <c r="W138" s="23"/>
      <c r="X138" s="25"/>
      <c r="Y138" s="23"/>
      <c r="Z138" s="25"/>
      <c r="AA138" s="23"/>
      <c r="AB138" s="25"/>
      <c r="AC138" s="23"/>
      <c r="AD138" s="25"/>
      <c r="AE138" s="23"/>
      <c r="AF138" s="25"/>
      <c r="AG138" s="23"/>
      <c r="AH138" s="25"/>
      <c r="AI138" s="23"/>
      <c r="AJ138" s="25"/>
      <c r="AK138" s="23"/>
    </row>
    <row r="139" spans="1:37" ht="12.75" customHeight="1">
      <c r="A139" s="33" t="s">
        <v>78</v>
      </c>
      <c r="B139" s="245">
        <v>0</v>
      </c>
      <c r="C139" s="246">
        <v>0</v>
      </c>
      <c r="D139" s="245">
        <v>0</v>
      </c>
      <c r="E139" s="246">
        <v>0</v>
      </c>
      <c r="F139" s="245">
        <v>0</v>
      </c>
      <c r="G139" s="246">
        <v>0</v>
      </c>
      <c r="H139" s="245">
        <v>0</v>
      </c>
      <c r="I139" s="246">
        <v>0</v>
      </c>
      <c r="J139" s="249">
        <v>0</v>
      </c>
      <c r="K139" s="223">
        <v>0</v>
      </c>
      <c r="L139" s="9">
        <v>0</v>
      </c>
      <c r="M139" s="54">
        <v>0</v>
      </c>
      <c r="N139" s="25"/>
      <c r="O139" s="23"/>
      <c r="P139" s="25"/>
      <c r="Q139" s="23"/>
      <c r="R139" s="25"/>
      <c r="S139" s="23"/>
      <c r="T139" s="25"/>
      <c r="U139" s="23"/>
      <c r="V139" s="25"/>
      <c r="W139" s="23"/>
      <c r="X139" s="25"/>
      <c r="Y139" s="23"/>
      <c r="Z139" s="25"/>
      <c r="AA139" s="23"/>
      <c r="AB139" s="25"/>
      <c r="AC139" s="23"/>
      <c r="AD139" s="25"/>
      <c r="AE139" s="23"/>
      <c r="AF139" s="25"/>
      <c r="AG139" s="23"/>
      <c r="AH139" s="25"/>
      <c r="AI139" s="23"/>
      <c r="AJ139" s="25"/>
      <c r="AK139" s="23"/>
    </row>
    <row r="140" spans="1:37" ht="12.75" customHeight="1">
      <c r="A140" s="3" t="s">
        <v>8</v>
      </c>
      <c r="B140" s="245">
        <v>0</v>
      </c>
      <c r="C140" s="246">
        <v>0</v>
      </c>
      <c r="D140" s="245">
        <v>0</v>
      </c>
      <c r="E140" s="246">
        <v>0</v>
      </c>
      <c r="F140" s="245">
        <v>0</v>
      </c>
      <c r="G140" s="246">
        <v>0</v>
      </c>
      <c r="H140" s="245">
        <v>0</v>
      </c>
      <c r="I140" s="246">
        <v>0</v>
      </c>
      <c r="J140" s="249">
        <v>0</v>
      </c>
      <c r="K140" s="223">
        <v>0</v>
      </c>
      <c r="L140" s="9">
        <v>0</v>
      </c>
      <c r="M140" s="54">
        <v>0</v>
      </c>
      <c r="N140" s="25"/>
      <c r="O140" s="23"/>
      <c r="P140" s="25"/>
      <c r="Q140" s="23"/>
      <c r="R140" s="25"/>
      <c r="S140" s="23"/>
      <c r="T140" s="25"/>
      <c r="U140" s="23"/>
      <c r="V140" s="25"/>
      <c r="W140" s="23"/>
      <c r="X140" s="25"/>
      <c r="Y140" s="23"/>
      <c r="Z140" s="25"/>
      <c r="AA140" s="23"/>
      <c r="AB140" s="25"/>
      <c r="AC140" s="23"/>
      <c r="AD140" s="25"/>
      <c r="AE140" s="23"/>
      <c r="AF140" s="25"/>
      <c r="AG140" s="23"/>
      <c r="AH140" s="25"/>
      <c r="AI140" s="23"/>
      <c r="AJ140" s="25"/>
      <c r="AK140" s="23"/>
    </row>
    <row r="141" spans="1:37" ht="12.75" customHeight="1">
      <c r="A141" s="3" t="s">
        <v>7</v>
      </c>
      <c r="B141" s="245">
        <v>0</v>
      </c>
      <c r="C141" s="246">
        <v>0</v>
      </c>
      <c r="D141" s="245">
        <v>1</v>
      </c>
      <c r="E141" s="246">
        <v>1</v>
      </c>
      <c r="F141" s="245">
        <v>0</v>
      </c>
      <c r="G141" s="246">
        <v>0</v>
      </c>
      <c r="H141" s="245">
        <v>0</v>
      </c>
      <c r="I141" s="246">
        <v>0</v>
      </c>
      <c r="J141" s="249">
        <v>0</v>
      </c>
      <c r="K141" s="223">
        <v>0</v>
      </c>
      <c r="L141" s="9">
        <v>1</v>
      </c>
      <c r="M141" s="54">
        <v>0.5</v>
      </c>
      <c r="N141" s="25"/>
      <c r="O141" s="23"/>
      <c r="P141" s="25"/>
      <c r="Q141" s="23"/>
      <c r="R141" s="25"/>
      <c r="S141" s="23"/>
      <c r="T141" s="25"/>
      <c r="U141" s="23"/>
      <c r="V141" s="25"/>
      <c r="W141" s="23"/>
      <c r="X141" s="25"/>
      <c r="Y141" s="23"/>
      <c r="Z141" s="25"/>
      <c r="AA141" s="23"/>
      <c r="AB141" s="25"/>
      <c r="AC141" s="23"/>
      <c r="AD141" s="25"/>
      <c r="AE141" s="23"/>
      <c r="AF141" s="25"/>
      <c r="AG141" s="23"/>
      <c r="AH141" s="25"/>
      <c r="AI141" s="23"/>
      <c r="AJ141" s="25"/>
      <c r="AK141" s="23"/>
    </row>
    <row r="142" spans="1:37" ht="12.75" customHeight="1">
      <c r="A142" s="3" t="s">
        <v>63</v>
      </c>
      <c r="B142" s="245">
        <v>0</v>
      </c>
      <c r="C142" s="246">
        <v>0</v>
      </c>
      <c r="D142" s="245">
        <v>0</v>
      </c>
      <c r="E142" s="246">
        <v>0</v>
      </c>
      <c r="F142" s="245">
        <v>0</v>
      </c>
      <c r="G142" s="246">
        <v>0</v>
      </c>
      <c r="H142" s="245">
        <v>0</v>
      </c>
      <c r="I142" s="246">
        <v>0</v>
      </c>
      <c r="J142" s="249">
        <v>0</v>
      </c>
      <c r="K142" s="223">
        <v>0</v>
      </c>
      <c r="L142" s="9">
        <v>0</v>
      </c>
      <c r="M142" s="54">
        <v>0</v>
      </c>
      <c r="N142" s="24"/>
      <c r="O142" s="23"/>
      <c r="P142" s="24"/>
      <c r="Q142" s="23"/>
      <c r="R142" s="24"/>
      <c r="S142" s="23"/>
      <c r="T142" s="24"/>
      <c r="U142" s="23"/>
      <c r="V142" s="24"/>
      <c r="W142" s="23"/>
      <c r="X142" s="24"/>
      <c r="Y142" s="23"/>
      <c r="Z142" s="24"/>
      <c r="AA142" s="23"/>
      <c r="AB142" s="24"/>
      <c r="AC142" s="23"/>
      <c r="AD142" s="24"/>
      <c r="AE142" s="23"/>
      <c r="AF142" s="24"/>
      <c r="AG142" s="23"/>
      <c r="AH142" s="24"/>
      <c r="AI142" s="23"/>
      <c r="AJ142" s="24"/>
      <c r="AK142" s="23"/>
    </row>
    <row r="143" spans="14:37" ht="12.75" customHeight="1">
      <c r="N143" s="24"/>
      <c r="O143" s="23"/>
      <c r="P143" s="24"/>
      <c r="Q143" s="23"/>
      <c r="R143" s="24"/>
      <c r="S143" s="23"/>
      <c r="T143" s="24"/>
      <c r="U143" s="23"/>
      <c r="V143" s="24"/>
      <c r="W143" s="23"/>
      <c r="X143" s="24"/>
      <c r="Y143" s="23"/>
      <c r="Z143" s="24"/>
      <c r="AA143" s="23"/>
      <c r="AB143" s="24"/>
      <c r="AC143" s="23"/>
      <c r="AD143" s="24"/>
      <c r="AE143" s="23"/>
      <c r="AF143" s="24"/>
      <c r="AG143" s="23"/>
      <c r="AH143" s="24"/>
      <c r="AI143" s="23"/>
      <c r="AJ143" s="24"/>
      <c r="AK143" s="23"/>
    </row>
    <row r="144" spans="14:37" ht="12.75" customHeight="1">
      <c r="N144" s="24"/>
      <c r="O144" s="23"/>
      <c r="P144" s="24"/>
      <c r="Q144" s="23"/>
      <c r="R144" s="24"/>
      <c r="S144" s="23"/>
      <c r="T144" s="24"/>
      <c r="U144" s="23"/>
      <c r="V144" s="24"/>
      <c r="W144" s="23"/>
      <c r="X144" s="24"/>
      <c r="Y144" s="23"/>
      <c r="Z144" s="24"/>
      <c r="AA144" s="23"/>
      <c r="AB144" s="24"/>
      <c r="AC144" s="23"/>
      <c r="AD144" s="24"/>
      <c r="AE144" s="23"/>
      <c r="AF144" s="24"/>
      <c r="AG144" s="23"/>
      <c r="AH144" s="24"/>
      <c r="AI144" s="23"/>
      <c r="AJ144" s="24"/>
      <c r="AK144" s="23"/>
    </row>
    <row r="145" spans="1:37" ht="12.75" customHeight="1">
      <c r="A145" s="243" t="s">
        <v>46</v>
      </c>
      <c r="B145" s="263" t="s">
        <v>52</v>
      </c>
      <c r="C145" s="264"/>
      <c r="D145" s="264"/>
      <c r="E145" s="264"/>
      <c r="F145" s="264"/>
      <c r="G145" s="264"/>
      <c r="H145" s="264"/>
      <c r="I145" s="264"/>
      <c r="J145" s="264"/>
      <c r="K145" s="265"/>
      <c r="L145" s="266" t="s">
        <v>115</v>
      </c>
      <c r="M145" s="284"/>
      <c r="N145" s="25"/>
      <c r="O145" s="23"/>
      <c r="P145" s="25"/>
      <c r="Q145" s="23"/>
      <c r="R145" s="25"/>
      <c r="S145" s="23"/>
      <c r="T145" s="25"/>
      <c r="U145" s="23"/>
      <c r="V145" s="25"/>
      <c r="W145" s="23"/>
      <c r="X145" s="25"/>
      <c r="Y145" s="23"/>
      <c r="Z145" s="25"/>
      <c r="AA145" s="23"/>
      <c r="AB145" s="25"/>
      <c r="AC145" s="23"/>
      <c r="AD145" s="25"/>
      <c r="AE145" s="23"/>
      <c r="AF145" s="25"/>
      <c r="AG145" s="23"/>
      <c r="AH145" s="25"/>
      <c r="AI145" s="23"/>
      <c r="AJ145" s="25"/>
      <c r="AK145" s="23"/>
    </row>
    <row r="146" spans="1:37" ht="12.75" customHeight="1">
      <c r="A146" s="283"/>
      <c r="B146" s="261" t="s">
        <v>0</v>
      </c>
      <c r="C146" s="269"/>
      <c r="D146" s="269"/>
      <c r="E146" s="269"/>
      <c r="F146" s="269"/>
      <c r="G146" s="269"/>
      <c r="H146" s="269"/>
      <c r="I146" s="269"/>
      <c r="J146" s="269"/>
      <c r="K146" s="262"/>
      <c r="L146" s="267"/>
      <c r="M146" s="285"/>
      <c r="N146" s="25"/>
      <c r="O146" s="23"/>
      <c r="P146" s="25"/>
      <c r="Q146" s="23"/>
      <c r="R146" s="25"/>
      <c r="S146" s="23"/>
      <c r="T146" s="25"/>
      <c r="U146" s="23"/>
      <c r="V146" s="25"/>
      <c r="W146" s="23"/>
      <c r="X146" s="25"/>
      <c r="Y146" s="23"/>
      <c r="Z146" s="25"/>
      <c r="AA146" s="23"/>
      <c r="AB146" s="25"/>
      <c r="AC146" s="23"/>
      <c r="AD146" s="25"/>
      <c r="AE146" s="23"/>
      <c r="AF146" s="25"/>
      <c r="AG146" s="23"/>
      <c r="AH146" s="25"/>
      <c r="AI146" s="23"/>
      <c r="AJ146" s="25"/>
      <c r="AK146" s="23"/>
    </row>
    <row r="147" spans="1:37" ht="12.75" customHeight="1">
      <c r="A147" s="283"/>
      <c r="B147" s="261">
        <v>2004</v>
      </c>
      <c r="C147" s="262"/>
      <c r="D147" s="261">
        <v>2005</v>
      </c>
      <c r="E147" s="262"/>
      <c r="F147" s="261">
        <v>2006</v>
      </c>
      <c r="G147" s="262"/>
      <c r="H147" s="261">
        <v>2007</v>
      </c>
      <c r="I147" s="262"/>
      <c r="J147" s="261">
        <v>2008</v>
      </c>
      <c r="K147" s="262"/>
      <c r="L147" s="268"/>
      <c r="M147" s="286"/>
      <c r="N147" s="24"/>
      <c r="O147" s="23"/>
      <c r="P147" s="24"/>
      <c r="Q147" s="23"/>
      <c r="R147" s="24"/>
      <c r="S147" s="23"/>
      <c r="T147" s="24"/>
      <c r="U147" s="23"/>
      <c r="V147" s="24"/>
      <c r="W147" s="23"/>
      <c r="X147" s="24"/>
      <c r="Y147" s="23"/>
      <c r="Z147" s="24"/>
      <c r="AA147" s="23"/>
      <c r="AB147" s="24"/>
      <c r="AC147" s="23"/>
      <c r="AD147" s="24"/>
      <c r="AE147" s="23"/>
      <c r="AF147" s="24"/>
      <c r="AG147" s="23"/>
      <c r="AH147" s="24"/>
      <c r="AI147" s="23"/>
      <c r="AJ147" s="24"/>
      <c r="AK147" s="23"/>
    </row>
    <row r="148" spans="1:37" ht="12.75" customHeight="1" thickBot="1">
      <c r="A148" s="244"/>
      <c r="B148" s="1" t="s">
        <v>42</v>
      </c>
      <c r="C148" s="1" t="s">
        <v>43</v>
      </c>
      <c r="D148" s="1" t="s">
        <v>42</v>
      </c>
      <c r="E148" s="1" t="s">
        <v>43</v>
      </c>
      <c r="F148" s="1" t="s">
        <v>42</v>
      </c>
      <c r="G148" s="1" t="s">
        <v>43</v>
      </c>
      <c r="H148" s="1" t="s">
        <v>42</v>
      </c>
      <c r="I148" s="1" t="s">
        <v>43</v>
      </c>
      <c r="J148" s="1" t="s">
        <v>42</v>
      </c>
      <c r="K148" s="1" t="s">
        <v>43</v>
      </c>
      <c r="L148" s="1" t="s">
        <v>42</v>
      </c>
      <c r="M148" s="1" t="s">
        <v>43</v>
      </c>
      <c r="N148" s="24"/>
      <c r="O148" s="23"/>
      <c r="P148" s="24"/>
      <c r="Q148" s="23"/>
      <c r="R148" s="24"/>
      <c r="S148" s="23"/>
      <c r="T148" s="24"/>
      <c r="U148" s="23"/>
      <c r="V148" s="24"/>
      <c r="W148" s="23"/>
      <c r="X148" s="24"/>
      <c r="Y148" s="23"/>
      <c r="Z148" s="24"/>
      <c r="AA148" s="23"/>
      <c r="AB148" s="24"/>
      <c r="AC148" s="23"/>
      <c r="AD148" s="24"/>
      <c r="AE148" s="23"/>
      <c r="AF148" s="24"/>
      <c r="AG148" s="23"/>
      <c r="AH148" s="24"/>
      <c r="AI148" s="23"/>
      <c r="AJ148" s="24"/>
      <c r="AK148" s="23"/>
    </row>
    <row r="149" spans="1:37" ht="12.75" customHeight="1">
      <c r="A149" s="4" t="s">
        <v>55</v>
      </c>
      <c r="B149" s="213"/>
      <c r="C149" s="214"/>
      <c r="D149" s="213">
        <v>5</v>
      </c>
      <c r="E149" s="214"/>
      <c r="F149" s="213">
        <v>6</v>
      </c>
      <c r="G149" s="214"/>
      <c r="H149" s="213">
        <v>6</v>
      </c>
      <c r="I149" s="226"/>
      <c r="J149" s="213">
        <v>7</v>
      </c>
      <c r="K149" s="226"/>
      <c r="L149" s="56">
        <v>4</v>
      </c>
      <c r="M149" s="27"/>
      <c r="N149" s="24"/>
      <c r="O149" s="23"/>
      <c r="P149" s="24"/>
      <c r="Q149" s="23"/>
      <c r="R149" s="24"/>
      <c r="S149" s="23"/>
      <c r="T149" s="24"/>
      <c r="U149" s="23"/>
      <c r="V149" s="24"/>
      <c r="W149" s="23"/>
      <c r="X149" s="24"/>
      <c r="Y149" s="23"/>
      <c r="Z149" s="24"/>
      <c r="AA149" s="23"/>
      <c r="AB149" s="24"/>
      <c r="AC149" s="23"/>
      <c r="AD149" s="24"/>
      <c r="AE149" s="23"/>
      <c r="AF149" s="24"/>
      <c r="AG149" s="23"/>
      <c r="AH149" s="24"/>
      <c r="AI149" s="23"/>
      <c r="AJ149" s="24"/>
      <c r="AK149" s="23"/>
    </row>
    <row r="150" spans="1:37" ht="12.75" customHeight="1">
      <c r="A150" s="2" t="s">
        <v>12</v>
      </c>
      <c r="B150" s="216">
        <v>0</v>
      </c>
      <c r="C150" s="246">
        <v>0</v>
      </c>
      <c r="D150" s="245">
        <v>2</v>
      </c>
      <c r="E150" s="246">
        <v>0.4</v>
      </c>
      <c r="F150" s="245">
        <v>2</v>
      </c>
      <c r="G150" s="246">
        <v>0.33</v>
      </c>
      <c r="H150" s="245">
        <v>1</v>
      </c>
      <c r="I150" s="246">
        <v>0.17</v>
      </c>
      <c r="J150" s="249">
        <v>1</v>
      </c>
      <c r="K150" s="223">
        <f>J150/7</f>
        <v>0.14285714285714285</v>
      </c>
      <c r="L150" s="50">
        <v>0</v>
      </c>
      <c r="M150" s="54">
        <v>0</v>
      </c>
      <c r="N150" s="24"/>
      <c r="O150" s="23"/>
      <c r="P150" s="24"/>
      <c r="Q150" s="23"/>
      <c r="R150" s="24"/>
      <c r="S150" s="23"/>
      <c r="T150" s="24"/>
      <c r="U150" s="23"/>
      <c r="V150" s="24"/>
      <c r="W150" s="23"/>
      <c r="X150" s="24"/>
      <c r="Y150" s="23"/>
      <c r="Z150" s="24"/>
      <c r="AA150" s="23"/>
      <c r="AB150" s="24"/>
      <c r="AC150" s="23"/>
      <c r="AD150" s="24"/>
      <c r="AE150" s="23"/>
      <c r="AF150" s="24"/>
      <c r="AG150" s="23"/>
      <c r="AH150" s="24"/>
      <c r="AI150" s="23"/>
      <c r="AJ150" s="24"/>
      <c r="AK150" s="23"/>
    </row>
    <row r="151" spans="1:37" ht="12.75" customHeight="1">
      <c r="A151" s="2" t="s">
        <v>13</v>
      </c>
      <c r="B151" s="216">
        <v>0</v>
      </c>
      <c r="C151" s="246">
        <v>0</v>
      </c>
      <c r="D151" s="245">
        <v>1</v>
      </c>
      <c r="E151" s="246">
        <v>0.2</v>
      </c>
      <c r="F151" s="245">
        <v>0</v>
      </c>
      <c r="G151" s="246">
        <v>0</v>
      </c>
      <c r="H151" s="245">
        <v>0</v>
      </c>
      <c r="I151" s="246">
        <v>0</v>
      </c>
      <c r="J151" s="249">
        <v>1</v>
      </c>
      <c r="K151" s="223">
        <f aca="true" t="shared" si="1" ref="K151:K179">J151/7</f>
        <v>0.14285714285714285</v>
      </c>
      <c r="L151" s="50">
        <v>2</v>
      </c>
      <c r="M151" s="54">
        <v>0.5</v>
      </c>
      <c r="N151" s="25"/>
      <c r="O151" s="23"/>
      <c r="P151" s="25"/>
      <c r="Q151" s="23"/>
      <c r="R151" s="25"/>
      <c r="S151" s="23"/>
      <c r="T151" s="25"/>
      <c r="U151" s="23"/>
      <c r="V151" s="25"/>
      <c r="W151" s="23"/>
      <c r="X151" s="25"/>
      <c r="Y151" s="23"/>
      <c r="Z151" s="25"/>
      <c r="AA151" s="23"/>
      <c r="AB151" s="25"/>
      <c r="AC151" s="23"/>
      <c r="AD151" s="25"/>
      <c r="AE151" s="23"/>
      <c r="AF151" s="25"/>
      <c r="AG151" s="23"/>
      <c r="AH151" s="25"/>
      <c r="AI151" s="23"/>
      <c r="AJ151" s="25"/>
      <c r="AK151" s="23"/>
    </row>
    <row r="152" spans="1:37" ht="12.75" customHeight="1">
      <c r="A152" s="2" t="s">
        <v>14</v>
      </c>
      <c r="B152" s="216">
        <v>0</v>
      </c>
      <c r="C152" s="246">
        <v>0</v>
      </c>
      <c r="D152" s="245">
        <v>0</v>
      </c>
      <c r="E152" s="246">
        <v>0</v>
      </c>
      <c r="F152" s="245">
        <v>0</v>
      </c>
      <c r="G152" s="246">
        <v>0</v>
      </c>
      <c r="H152" s="245">
        <v>0</v>
      </c>
      <c r="I152" s="246">
        <v>0</v>
      </c>
      <c r="J152" s="249">
        <v>0</v>
      </c>
      <c r="K152" s="223">
        <f t="shared" si="1"/>
        <v>0</v>
      </c>
      <c r="L152" s="50">
        <v>0</v>
      </c>
      <c r="M152" s="54">
        <v>0</v>
      </c>
      <c r="N152" s="25"/>
      <c r="O152" s="23"/>
      <c r="P152" s="25"/>
      <c r="Q152" s="23"/>
      <c r="R152" s="25"/>
      <c r="S152" s="23"/>
      <c r="T152" s="25"/>
      <c r="U152" s="23"/>
      <c r="V152" s="25"/>
      <c r="W152" s="23"/>
      <c r="X152" s="25"/>
      <c r="Y152" s="23"/>
      <c r="Z152" s="25"/>
      <c r="AA152" s="23"/>
      <c r="AB152" s="25"/>
      <c r="AC152" s="23"/>
      <c r="AD152" s="25"/>
      <c r="AE152" s="23"/>
      <c r="AF152" s="25"/>
      <c r="AG152" s="23"/>
      <c r="AH152" s="25"/>
      <c r="AI152" s="23"/>
      <c r="AJ152" s="25"/>
      <c r="AK152" s="23"/>
    </row>
    <row r="153" spans="1:37" ht="12.75" customHeight="1">
      <c r="A153" s="2" t="s">
        <v>15</v>
      </c>
      <c r="B153" s="216">
        <v>0</v>
      </c>
      <c r="C153" s="246">
        <v>0</v>
      </c>
      <c r="D153" s="245">
        <v>0</v>
      </c>
      <c r="E153" s="246">
        <v>0</v>
      </c>
      <c r="F153" s="245">
        <v>0</v>
      </c>
      <c r="G153" s="246">
        <v>0</v>
      </c>
      <c r="H153" s="245">
        <v>0</v>
      </c>
      <c r="I153" s="246">
        <v>0</v>
      </c>
      <c r="J153" s="249">
        <v>0</v>
      </c>
      <c r="K153" s="223">
        <f t="shared" si="1"/>
        <v>0</v>
      </c>
      <c r="L153" s="50">
        <v>0</v>
      </c>
      <c r="M153" s="54">
        <v>0</v>
      </c>
      <c r="N153" s="24"/>
      <c r="O153" s="23"/>
      <c r="P153" s="24"/>
      <c r="Q153" s="23"/>
      <c r="R153" s="24"/>
      <c r="S153" s="23"/>
      <c r="T153" s="24"/>
      <c r="U153" s="23"/>
      <c r="V153" s="24"/>
      <c r="W153" s="23"/>
      <c r="X153" s="24"/>
      <c r="Y153" s="23"/>
      <c r="Z153" s="24"/>
      <c r="AA153" s="23"/>
      <c r="AB153" s="24"/>
      <c r="AC153" s="23"/>
      <c r="AD153" s="24"/>
      <c r="AE153" s="23"/>
      <c r="AF153" s="24"/>
      <c r="AG153" s="23"/>
      <c r="AH153" s="24"/>
      <c r="AI153" s="23"/>
      <c r="AJ153" s="24"/>
      <c r="AK153" s="23"/>
    </row>
    <row r="154" spans="1:37" ht="12.75" customHeight="1">
      <c r="A154" s="2" t="s">
        <v>16</v>
      </c>
      <c r="B154" s="216">
        <v>0</v>
      </c>
      <c r="C154" s="246">
        <v>0</v>
      </c>
      <c r="D154" s="245">
        <v>0</v>
      </c>
      <c r="E154" s="246">
        <v>0</v>
      </c>
      <c r="F154" s="245">
        <v>0</v>
      </c>
      <c r="G154" s="246">
        <v>0</v>
      </c>
      <c r="H154" s="245">
        <v>0</v>
      </c>
      <c r="I154" s="246">
        <v>0</v>
      </c>
      <c r="J154" s="249">
        <v>0</v>
      </c>
      <c r="K154" s="223">
        <f t="shared" si="1"/>
        <v>0</v>
      </c>
      <c r="L154" s="50">
        <v>0</v>
      </c>
      <c r="M154" s="54">
        <v>0</v>
      </c>
      <c r="N154" s="24"/>
      <c r="O154" s="23"/>
      <c r="P154" s="24"/>
      <c r="Q154" s="23"/>
      <c r="R154" s="24"/>
      <c r="S154" s="23"/>
      <c r="T154" s="24"/>
      <c r="U154" s="23"/>
      <c r="V154" s="24"/>
      <c r="W154" s="23"/>
      <c r="X154" s="24"/>
      <c r="Y154" s="23"/>
      <c r="Z154" s="24"/>
      <c r="AA154" s="23"/>
      <c r="AB154" s="24"/>
      <c r="AC154" s="23"/>
      <c r="AD154" s="24"/>
      <c r="AE154" s="23"/>
      <c r="AF154" s="24"/>
      <c r="AG154" s="23"/>
      <c r="AH154" s="24"/>
      <c r="AI154" s="23"/>
      <c r="AJ154" s="24"/>
      <c r="AK154" s="23"/>
    </row>
    <row r="155" spans="1:37" ht="12.75" customHeight="1">
      <c r="A155" s="3" t="s">
        <v>17</v>
      </c>
      <c r="B155" s="216">
        <v>0</v>
      </c>
      <c r="C155" s="246">
        <v>0</v>
      </c>
      <c r="D155" s="245">
        <v>1</v>
      </c>
      <c r="E155" s="246">
        <v>0.2</v>
      </c>
      <c r="F155" s="245">
        <v>0</v>
      </c>
      <c r="G155" s="246">
        <v>0</v>
      </c>
      <c r="H155" s="245">
        <v>0</v>
      </c>
      <c r="I155" s="246">
        <v>0</v>
      </c>
      <c r="J155" s="249">
        <v>0</v>
      </c>
      <c r="K155" s="223">
        <f t="shared" si="1"/>
        <v>0</v>
      </c>
      <c r="L155" s="50">
        <v>0</v>
      </c>
      <c r="M155" s="54">
        <v>0</v>
      </c>
      <c r="N155" s="24"/>
      <c r="O155" s="23"/>
      <c r="P155" s="24"/>
      <c r="Q155" s="23"/>
      <c r="R155" s="24"/>
      <c r="S155" s="23"/>
      <c r="T155" s="24"/>
      <c r="U155" s="23"/>
      <c r="V155" s="24"/>
      <c r="W155" s="23"/>
      <c r="X155" s="24"/>
      <c r="Y155" s="23"/>
      <c r="Z155" s="24"/>
      <c r="AA155" s="23"/>
      <c r="AB155" s="24"/>
      <c r="AC155" s="23"/>
      <c r="AD155" s="24"/>
      <c r="AE155" s="23"/>
      <c r="AF155" s="24"/>
      <c r="AG155" s="23"/>
      <c r="AH155" s="24"/>
      <c r="AI155" s="23"/>
      <c r="AJ155" s="24"/>
      <c r="AK155" s="23"/>
    </row>
    <row r="156" spans="1:37" ht="12.75" customHeight="1">
      <c r="A156" s="3" t="s">
        <v>18</v>
      </c>
      <c r="B156" s="216">
        <v>0</v>
      </c>
      <c r="C156" s="246">
        <v>0</v>
      </c>
      <c r="D156" s="245">
        <v>0</v>
      </c>
      <c r="E156" s="246">
        <v>0</v>
      </c>
      <c r="F156" s="245">
        <v>0</v>
      </c>
      <c r="G156" s="246">
        <v>0</v>
      </c>
      <c r="H156" s="245">
        <v>0</v>
      </c>
      <c r="I156" s="246">
        <v>0</v>
      </c>
      <c r="J156" s="249">
        <v>0</v>
      </c>
      <c r="K156" s="223">
        <f t="shared" si="1"/>
        <v>0</v>
      </c>
      <c r="L156" s="50">
        <v>0</v>
      </c>
      <c r="M156" s="54">
        <v>0</v>
      </c>
      <c r="N156" s="24"/>
      <c r="O156" s="23"/>
      <c r="P156" s="24"/>
      <c r="Q156" s="23"/>
      <c r="R156" s="24"/>
      <c r="S156" s="23"/>
      <c r="T156" s="24"/>
      <c r="U156" s="23"/>
      <c r="V156" s="24"/>
      <c r="W156" s="23"/>
      <c r="X156" s="24"/>
      <c r="Y156" s="23"/>
      <c r="Z156" s="24"/>
      <c r="AA156" s="23"/>
      <c r="AB156" s="24"/>
      <c r="AC156" s="23"/>
      <c r="AD156" s="24"/>
      <c r="AE156" s="23"/>
      <c r="AF156" s="24"/>
      <c r="AG156" s="23"/>
      <c r="AH156" s="24"/>
      <c r="AI156" s="23"/>
      <c r="AJ156" s="24"/>
      <c r="AK156" s="23"/>
    </row>
    <row r="157" spans="1:37" ht="12.75" customHeight="1">
      <c r="A157" s="3" t="s">
        <v>19</v>
      </c>
      <c r="B157" s="216">
        <v>0</v>
      </c>
      <c r="C157" s="246">
        <v>0</v>
      </c>
      <c r="D157" s="245">
        <v>0</v>
      </c>
      <c r="E157" s="246">
        <v>0</v>
      </c>
      <c r="F157" s="245">
        <v>0</v>
      </c>
      <c r="G157" s="246">
        <v>0</v>
      </c>
      <c r="H157" s="245">
        <v>0</v>
      </c>
      <c r="I157" s="246">
        <v>0</v>
      </c>
      <c r="J157" s="249">
        <v>0</v>
      </c>
      <c r="K157" s="223">
        <f t="shared" si="1"/>
        <v>0</v>
      </c>
      <c r="L157" s="50">
        <v>0</v>
      </c>
      <c r="M157" s="54">
        <v>0</v>
      </c>
      <c r="N157" s="24"/>
      <c r="O157" s="23"/>
      <c r="P157" s="24"/>
      <c r="Q157" s="23"/>
      <c r="R157" s="24"/>
      <c r="S157" s="23"/>
      <c r="T157" s="24"/>
      <c r="U157" s="23"/>
      <c r="V157" s="24"/>
      <c r="W157" s="23"/>
      <c r="X157" s="24"/>
      <c r="Y157" s="23"/>
      <c r="Z157" s="24"/>
      <c r="AA157" s="23"/>
      <c r="AB157" s="24"/>
      <c r="AC157" s="23"/>
      <c r="AD157" s="24"/>
      <c r="AE157" s="23"/>
      <c r="AF157" s="24"/>
      <c r="AG157" s="23"/>
      <c r="AH157" s="24"/>
      <c r="AI157" s="23"/>
      <c r="AJ157" s="24"/>
      <c r="AK157" s="23"/>
    </row>
    <row r="158" spans="1:37" ht="12.75" customHeight="1">
      <c r="A158" s="3" t="s">
        <v>20</v>
      </c>
      <c r="B158" s="216">
        <v>0</v>
      </c>
      <c r="C158" s="246">
        <v>0</v>
      </c>
      <c r="D158" s="245">
        <v>0</v>
      </c>
      <c r="E158" s="246">
        <v>0</v>
      </c>
      <c r="F158" s="245">
        <v>0</v>
      </c>
      <c r="G158" s="246">
        <v>0</v>
      </c>
      <c r="H158" s="245">
        <v>1</v>
      </c>
      <c r="I158" s="246">
        <v>0.17</v>
      </c>
      <c r="J158" s="249">
        <v>0</v>
      </c>
      <c r="K158" s="223">
        <f t="shared" si="1"/>
        <v>0</v>
      </c>
      <c r="L158" s="50">
        <v>0</v>
      </c>
      <c r="M158" s="54">
        <v>0</v>
      </c>
      <c r="N158" s="24"/>
      <c r="O158" s="23"/>
      <c r="P158" s="24"/>
      <c r="Q158" s="23"/>
      <c r="R158" s="24"/>
      <c r="S158" s="23"/>
      <c r="T158" s="24"/>
      <c r="U158" s="23"/>
      <c r="V158" s="24"/>
      <c r="W158" s="23"/>
      <c r="X158" s="24"/>
      <c r="Y158" s="23"/>
      <c r="Z158" s="24"/>
      <c r="AA158" s="23"/>
      <c r="AB158" s="24"/>
      <c r="AC158" s="23"/>
      <c r="AD158" s="24"/>
      <c r="AE158" s="23"/>
      <c r="AF158" s="24"/>
      <c r="AG158" s="23"/>
      <c r="AH158" s="24"/>
      <c r="AI158" s="23"/>
      <c r="AJ158" s="24"/>
      <c r="AK158" s="23"/>
    </row>
    <row r="159" spans="1:37" ht="12.75" customHeight="1">
      <c r="A159" s="3" t="s">
        <v>10</v>
      </c>
      <c r="B159" s="216">
        <v>0</v>
      </c>
      <c r="C159" s="246">
        <v>0</v>
      </c>
      <c r="D159" s="245">
        <v>0</v>
      </c>
      <c r="E159" s="246">
        <v>0</v>
      </c>
      <c r="F159" s="245">
        <v>0</v>
      </c>
      <c r="G159" s="246">
        <v>0</v>
      </c>
      <c r="H159" s="245">
        <v>0</v>
      </c>
      <c r="I159" s="246">
        <v>0</v>
      </c>
      <c r="J159" s="249">
        <v>0</v>
      </c>
      <c r="K159" s="223">
        <f t="shared" si="1"/>
        <v>0</v>
      </c>
      <c r="L159" s="50">
        <v>0</v>
      </c>
      <c r="M159" s="54">
        <v>0</v>
      </c>
      <c r="N159" s="24"/>
      <c r="O159" s="23"/>
      <c r="P159" s="24"/>
      <c r="Q159" s="23"/>
      <c r="R159" s="24"/>
      <c r="S159" s="23"/>
      <c r="T159" s="24"/>
      <c r="U159" s="23"/>
      <c r="V159" s="24"/>
      <c r="W159" s="23"/>
      <c r="X159" s="24"/>
      <c r="Y159" s="23"/>
      <c r="Z159" s="24"/>
      <c r="AA159" s="23"/>
      <c r="AB159" s="24"/>
      <c r="AC159" s="23"/>
      <c r="AD159" s="24"/>
      <c r="AE159" s="23"/>
      <c r="AF159" s="24"/>
      <c r="AG159" s="23"/>
      <c r="AH159" s="24"/>
      <c r="AI159" s="23"/>
      <c r="AJ159" s="24"/>
      <c r="AK159" s="23"/>
    </row>
    <row r="160" spans="1:37" ht="12.75" customHeight="1">
      <c r="A160" s="2" t="s">
        <v>21</v>
      </c>
      <c r="B160" s="216">
        <v>0</v>
      </c>
      <c r="C160" s="246">
        <v>0</v>
      </c>
      <c r="D160" s="245">
        <v>0</v>
      </c>
      <c r="E160" s="246">
        <v>0</v>
      </c>
      <c r="F160" s="245">
        <v>0</v>
      </c>
      <c r="G160" s="246">
        <v>0</v>
      </c>
      <c r="H160" s="245">
        <v>0</v>
      </c>
      <c r="I160" s="246">
        <v>0</v>
      </c>
      <c r="J160" s="249">
        <v>0</v>
      </c>
      <c r="K160" s="223">
        <f t="shared" si="1"/>
        <v>0</v>
      </c>
      <c r="L160" s="50">
        <v>0</v>
      </c>
      <c r="M160" s="54">
        <v>0</v>
      </c>
      <c r="N160" s="26"/>
      <c r="O160" s="23"/>
      <c r="P160" s="24"/>
      <c r="Q160" s="23"/>
      <c r="R160" s="24"/>
      <c r="S160" s="23"/>
      <c r="T160" s="24"/>
      <c r="U160" s="23"/>
      <c r="V160" s="24"/>
      <c r="W160" s="23"/>
      <c r="X160" s="24"/>
      <c r="Y160" s="23"/>
      <c r="Z160" s="24"/>
      <c r="AA160" s="23"/>
      <c r="AB160" s="24"/>
      <c r="AC160" s="23"/>
      <c r="AD160" s="24"/>
      <c r="AE160" s="23"/>
      <c r="AF160" s="24"/>
      <c r="AG160" s="23"/>
      <c r="AH160" s="24"/>
      <c r="AI160" s="23"/>
      <c r="AJ160" s="24"/>
      <c r="AK160" s="23"/>
    </row>
    <row r="161" spans="1:13" ht="12.75">
      <c r="A161" s="2" t="s">
        <v>22</v>
      </c>
      <c r="B161" s="216">
        <v>0</v>
      </c>
      <c r="C161" s="246">
        <v>0</v>
      </c>
      <c r="D161" s="245">
        <v>0</v>
      </c>
      <c r="E161" s="246">
        <v>0</v>
      </c>
      <c r="F161" s="245">
        <v>0</v>
      </c>
      <c r="G161" s="246">
        <v>0</v>
      </c>
      <c r="H161" s="245">
        <v>0</v>
      </c>
      <c r="I161" s="246">
        <v>0</v>
      </c>
      <c r="J161" s="249">
        <v>0</v>
      </c>
      <c r="K161" s="223">
        <f t="shared" si="1"/>
        <v>0</v>
      </c>
      <c r="L161" s="50">
        <v>0</v>
      </c>
      <c r="M161" s="54">
        <v>0</v>
      </c>
    </row>
    <row r="162" spans="1:13" ht="12.75">
      <c r="A162" s="2" t="s">
        <v>23</v>
      </c>
      <c r="B162" s="216">
        <v>0</v>
      </c>
      <c r="C162" s="246">
        <v>0</v>
      </c>
      <c r="D162" s="245">
        <v>0</v>
      </c>
      <c r="E162" s="246">
        <v>0</v>
      </c>
      <c r="F162" s="245">
        <v>0</v>
      </c>
      <c r="G162" s="246">
        <v>0</v>
      </c>
      <c r="H162" s="245">
        <v>0</v>
      </c>
      <c r="I162" s="246">
        <v>0</v>
      </c>
      <c r="J162" s="249">
        <v>0</v>
      </c>
      <c r="K162" s="223">
        <f t="shared" si="1"/>
        <v>0</v>
      </c>
      <c r="L162" s="50">
        <v>0</v>
      </c>
      <c r="M162" s="54">
        <v>0</v>
      </c>
    </row>
    <row r="163" spans="1:13" ht="12.75">
      <c r="A163" s="2" t="s">
        <v>24</v>
      </c>
      <c r="B163" s="216">
        <v>0</v>
      </c>
      <c r="C163" s="246">
        <v>0</v>
      </c>
      <c r="D163" s="245">
        <v>0</v>
      </c>
      <c r="E163" s="246">
        <v>0</v>
      </c>
      <c r="F163" s="245">
        <v>0</v>
      </c>
      <c r="G163" s="246">
        <v>0</v>
      </c>
      <c r="H163" s="245">
        <v>1</v>
      </c>
      <c r="I163" s="246">
        <v>0.17</v>
      </c>
      <c r="J163" s="249">
        <v>2</v>
      </c>
      <c r="K163" s="223">
        <f t="shared" si="1"/>
        <v>0.2857142857142857</v>
      </c>
      <c r="L163" s="50">
        <v>0</v>
      </c>
      <c r="M163" s="231">
        <v>0</v>
      </c>
    </row>
    <row r="164" spans="1:13" ht="12.75">
      <c r="A164" s="3" t="s">
        <v>25</v>
      </c>
      <c r="B164" s="216">
        <v>0</v>
      </c>
      <c r="C164" s="246">
        <v>0</v>
      </c>
      <c r="D164" s="245">
        <v>0</v>
      </c>
      <c r="E164" s="246">
        <v>0</v>
      </c>
      <c r="F164" s="245">
        <v>1</v>
      </c>
      <c r="G164" s="246">
        <v>0.16</v>
      </c>
      <c r="H164" s="245">
        <v>1</v>
      </c>
      <c r="I164" s="246">
        <v>0.17</v>
      </c>
      <c r="J164" s="249">
        <v>2</v>
      </c>
      <c r="K164" s="223">
        <f t="shared" si="1"/>
        <v>0.2857142857142857</v>
      </c>
      <c r="L164" s="50">
        <v>0</v>
      </c>
      <c r="M164" s="54">
        <v>0</v>
      </c>
    </row>
    <row r="165" spans="1:13" ht="12.75">
      <c r="A165" s="3" t="s">
        <v>26</v>
      </c>
      <c r="B165" s="216">
        <v>0</v>
      </c>
      <c r="C165" s="246">
        <v>0</v>
      </c>
      <c r="D165" s="245">
        <v>0</v>
      </c>
      <c r="E165" s="246">
        <v>0</v>
      </c>
      <c r="F165" s="245">
        <v>0</v>
      </c>
      <c r="G165" s="246">
        <v>0</v>
      </c>
      <c r="H165" s="245">
        <v>0</v>
      </c>
      <c r="I165" s="246">
        <v>0</v>
      </c>
      <c r="J165" s="249">
        <v>0</v>
      </c>
      <c r="K165" s="223">
        <f t="shared" si="1"/>
        <v>0</v>
      </c>
      <c r="L165" s="50">
        <v>0</v>
      </c>
      <c r="M165" s="54">
        <v>0</v>
      </c>
    </row>
    <row r="166" spans="1:13" ht="12.75">
      <c r="A166" s="2" t="s">
        <v>27</v>
      </c>
      <c r="B166" s="216">
        <v>0</v>
      </c>
      <c r="C166" s="246">
        <v>0</v>
      </c>
      <c r="D166" s="245">
        <v>0</v>
      </c>
      <c r="E166" s="246">
        <v>0</v>
      </c>
      <c r="F166" s="245">
        <v>1</v>
      </c>
      <c r="G166" s="246">
        <v>0.16</v>
      </c>
      <c r="H166" s="245">
        <v>0</v>
      </c>
      <c r="I166" s="246">
        <v>0</v>
      </c>
      <c r="J166" s="249">
        <v>0</v>
      </c>
      <c r="K166" s="223">
        <f t="shared" si="1"/>
        <v>0</v>
      </c>
      <c r="L166" s="50">
        <v>1</v>
      </c>
      <c r="M166" s="54">
        <v>0.25</v>
      </c>
    </row>
    <row r="167" spans="1:13" ht="12.75">
      <c r="A167" s="2" t="s">
        <v>28</v>
      </c>
      <c r="B167" s="216">
        <v>0</v>
      </c>
      <c r="C167" s="246">
        <v>0</v>
      </c>
      <c r="D167" s="245">
        <v>0</v>
      </c>
      <c r="E167" s="246">
        <v>0</v>
      </c>
      <c r="F167" s="245">
        <v>0</v>
      </c>
      <c r="G167" s="246">
        <v>0</v>
      </c>
      <c r="H167" s="245">
        <v>0</v>
      </c>
      <c r="I167" s="246">
        <v>0</v>
      </c>
      <c r="J167" s="249">
        <v>0</v>
      </c>
      <c r="K167" s="223">
        <f t="shared" si="1"/>
        <v>0</v>
      </c>
      <c r="L167" s="50">
        <v>0</v>
      </c>
      <c r="M167" s="54">
        <v>0</v>
      </c>
    </row>
    <row r="168" spans="1:13" ht="12.75">
      <c r="A168" s="2" t="s">
        <v>29</v>
      </c>
      <c r="B168" s="216">
        <v>0</v>
      </c>
      <c r="C168" s="246">
        <v>0</v>
      </c>
      <c r="D168" s="245">
        <v>0</v>
      </c>
      <c r="E168" s="246">
        <v>0</v>
      </c>
      <c r="F168" s="245">
        <v>0</v>
      </c>
      <c r="G168" s="246">
        <v>0</v>
      </c>
      <c r="H168" s="245">
        <v>1</v>
      </c>
      <c r="I168" s="246">
        <v>0.17</v>
      </c>
      <c r="J168" s="249">
        <v>1</v>
      </c>
      <c r="K168" s="223">
        <f t="shared" si="1"/>
        <v>0.14285714285714285</v>
      </c>
      <c r="L168" s="50">
        <v>1</v>
      </c>
      <c r="M168" s="54">
        <v>0.25</v>
      </c>
    </row>
    <row r="169" spans="1:13" ht="12.75">
      <c r="A169" s="2" t="s">
        <v>30</v>
      </c>
      <c r="B169" s="216">
        <v>0</v>
      </c>
      <c r="C169" s="246">
        <v>0</v>
      </c>
      <c r="D169" s="245">
        <v>0</v>
      </c>
      <c r="E169" s="246">
        <v>0</v>
      </c>
      <c r="F169" s="245">
        <v>0</v>
      </c>
      <c r="G169" s="246">
        <v>0</v>
      </c>
      <c r="H169" s="245">
        <v>0</v>
      </c>
      <c r="I169" s="246">
        <v>0</v>
      </c>
      <c r="J169" s="249">
        <v>0</v>
      </c>
      <c r="K169" s="223">
        <f t="shared" si="1"/>
        <v>0</v>
      </c>
      <c r="L169" s="50">
        <v>0</v>
      </c>
      <c r="M169" s="54">
        <v>0</v>
      </c>
    </row>
    <row r="170" spans="1:13" ht="12.75">
      <c r="A170" s="3" t="s">
        <v>31</v>
      </c>
      <c r="B170" s="216">
        <v>0</v>
      </c>
      <c r="C170" s="246">
        <v>0</v>
      </c>
      <c r="D170" s="245">
        <v>0</v>
      </c>
      <c r="E170" s="246">
        <v>0</v>
      </c>
      <c r="F170" s="245">
        <v>0</v>
      </c>
      <c r="G170" s="246">
        <v>0</v>
      </c>
      <c r="H170" s="245">
        <v>0</v>
      </c>
      <c r="I170" s="246">
        <v>0</v>
      </c>
      <c r="J170" s="249">
        <v>0</v>
      </c>
      <c r="K170" s="223">
        <f t="shared" si="1"/>
        <v>0</v>
      </c>
      <c r="L170" s="50">
        <v>0</v>
      </c>
      <c r="M170" s="54">
        <v>0</v>
      </c>
    </row>
    <row r="171" spans="1:13" ht="12.75">
      <c r="A171" s="3" t="s">
        <v>32</v>
      </c>
      <c r="B171" s="216">
        <v>0</v>
      </c>
      <c r="C171" s="246">
        <v>0</v>
      </c>
      <c r="D171" s="245">
        <v>0</v>
      </c>
      <c r="E171" s="246">
        <v>0</v>
      </c>
      <c r="F171" s="245">
        <v>0</v>
      </c>
      <c r="G171" s="246">
        <v>0</v>
      </c>
      <c r="H171" s="245">
        <v>0</v>
      </c>
      <c r="I171" s="246">
        <v>0</v>
      </c>
      <c r="J171" s="249">
        <v>0</v>
      </c>
      <c r="K171" s="223">
        <f t="shared" si="1"/>
        <v>0</v>
      </c>
      <c r="L171" s="50">
        <v>0</v>
      </c>
      <c r="M171" s="54">
        <v>0</v>
      </c>
    </row>
    <row r="172" spans="1:13" ht="12.75" customHeight="1">
      <c r="A172" s="2" t="s">
        <v>33</v>
      </c>
      <c r="B172" s="216">
        <v>0</v>
      </c>
      <c r="C172" s="246">
        <v>0</v>
      </c>
      <c r="D172" s="245">
        <v>0</v>
      </c>
      <c r="E172" s="246">
        <v>0</v>
      </c>
      <c r="F172" s="245">
        <v>0</v>
      </c>
      <c r="G172" s="246">
        <v>0</v>
      </c>
      <c r="H172" s="245">
        <v>0</v>
      </c>
      <c r="I172" s="246">
        <v>0</v>
      </c>
      <c r="J172" s="249">
        <v>0</v>
      </c>
      <c r="K172" s="223">
        <f t="shared" si="1"/>
        <v>0</v>
      </c>
      <c r="L172" s="50">
        <v>0</v>
      </c>
      <c r="M172" s="54">
        <v>0</v>
      </c>
    </row>
    <row r="173" spans="1:13" ht="12.75">
      <c r="A173" s="2" t="s">
        <v>34</v>
      </c>
      <c r="B173" s="216">
        <v>0</v>
      </c>
      <c r="C173" s="246">
        <v>0</v>
      </c>
      <c r="D173" s="245">
        <v>0</v>
      </c>
      <c r="E173" s="246">
        <v>0</v>
      </c>
      <c r="F173" s="245">
        <v>0</v>
      </c>
      <c r="G173" s="246">
        <v>0</v>
      </c>
      <c r="H173" s="245">
        <v>0</v>
      </c>
      <c r="I173" s="246">
        <v>0</v>
      </c>
      <c r="J173" s="249">
        <v>0</v>
      </c>
      <c r="K173" s="223">
        <f t="shared" si="1"/>
        <v>0</v>
      </c>
      <c r="L173" s="50">
        <v>0</v>
      </c>
      <c r="M173" s="54">
        <v>0</v>
      </c>
    </row>
    <row r="174" spans="1:13" ht="12.75">
      <c r="A174" s="2" t="s">
        <v>35</v>
      </c>
      <c r="B174" s="216">
        <v>0</v>
      </c>
      <c r="C174" s="246">
        <v>0</v>
      </c>
      <c r="D174" s="245">
        <v>0</v>
      </c>
      <c r="E174" s="246">
        <v>0</v>
      </c>
      <c r="F174" s="245">
        <v>0</v>
      </c>
      <c r="G174" s="246">
        <v>0</v>
      </c>
      <c r="H174" s="245">
        <v>0</v>
      </c>
      <c r="I174" s="246">
        <v>0</v>
      </c>
      <c r="J174" s="249">
        <v>0</v>
      </c>
      <c r="K174" s="223">
        <f t="shared" si="1"/>
        <v>0</v>
      </c>
      <c r="L174" s="50">
        <v>0</v>
      </c>
      <c r="M174" s="54">
        <v>0</v>
      </c>
    </row>
    <row r="175" spans="1:13" ht="12.75">
      <c r="A175" s="2" t="s">
        <v>36</v>
      </c>
      <c r="B175" s="216">
        <v>0</v>
      </c>
      <c r="C175" s="246">
        <v>0</v>
      </c>
      <c r="D175" s="245">
        <v>0</v>
      </c>
      <c r="E175" s="246">
        <v>0</v>
      </c>
      <c r="F175" s="245">
        <v>2</v>
      </c>
      <c r="G175" s="246">
        <v>0.33</v>
      </c>
      <c r="H175" s="245">
        <v>2</v>
      </c>
      <c r="I175" s="246">
        <v>0.33</v>
      </c>
      <c r="J175" s="249">
        <v>2</v>
      </c>
      <c r="K175" s="223">
        <f t="shared" si="1"/>
        <v>0.2857142857142857</v>
      </c>
      <c r="L175" s="50">
        <v>1</v>
      </c>
      <c r="M175" s="54">
        <v>0.25</v>
      </c>
    </row>
    <row r="176" spans="1:13" ht="12.75" customHeight="1">
      <c r="A176" s="2" t="s">
        <v>37</v>
      </c>
      <c r="B176" s="216">
        <v>0</v>
      </c>
      <c r="C176" s="246">
        <v>0</v>
      </c>
      <c r="D176" s="245">
        <v>0</v>
      </c>
      <c r="E176" s="246">
        <v>0</v>
      </c>
      <c r="F176" s="245">
        <v>0</v>
      </c>
      <c r="G176" s="246">
        <v>0</v>
      </c>
      <c r="H176" s="245">
        <v>0</v>
      </c>
      <c r="I176" s="246">
        <v>0</v>
      </c>
      <c r="J176" s="249">
        <v>0</v>
      </c>
      <c r="K176" s="223">
        <f t="shared" si="1"/>
        <v>0</v>
      </c>
      <c r="L176" s="50">
        <v>1</v>
      </c>
      <c r="M176" s="54">
        <v>0.25</v>
      </c>
    </row>
    <row r="177" spans="1:13" ht="12.75" customHeight="1">
      <c r="A177" s="2" t="s">
        <v>38</v>
      </c>
      <c r="B177" s="216">
        <v>0</v>
      </c>
      <c r="C177" s="246">
        <v>0</v>
      </c>
      <c r="D177" s="245">
        <v>1</v>
      </c>
      <c r="E177" s="246">
        <v>0.2</v>
      </c>
      <c r="F177" s="245">
        <v>0</v>
      </c>
      <c r="G177" s="246">
        <v>0</v>
      </c>
      <c r="H177" s="245">
        <v>0</v>
      </c>
      <c r="I177" s="246">
        <v>0</v>
      </c>
      <c r="J177" s="249">
        <v>0</v>
      </c>
      <c r="K177" s="223">
        <f t="shared" si="1"/>
        <v>0</v>
      </c>
      <c r="L177" s="50">
        <v>0</v>
      </c>
      <c r="M177" s="54">
        <v>0</v>
      </c>
    </row>
    <row r="178" spans="1:13" ht="12.75">
      <c r="A178" s="2" t="s">
        <v>39</v>
      </c>
      <c r="B178" s="216">
        <v>0</v>
      </c>
      <c r="C178" s="246">
        <v>0</v>
      </c>
      <c r="D178" s="245">
        <v>0</v>
      </c>
      <c r="E178" s="246">
        <v>0</v>
      </c>
      <c r="F178" s="245">
        <v>0</v>
      </c>
      <c r="G178" s="246">
        <v>0</v>
      </c>
      <c r="H178" s="245">
        <v>0</v>
      </c>
      <c r="I178" s="246">
        <v>0</v>
      </c>
      <c r="J178" s="249">
        <v>0</v>
      </c>
      <c r="K178" s="223">
        <f t="shared" si="1"/>
        <v>0</v>
      </c>
      <c r="L178" s="50">
        <v>0</v>
      </c>
      <c r="M178" s="54">
        <v>0</v>
      </c>
    </row>
    <row r="179" spans="1:13" ht="12.75" customHeight="1">
      <c r="A179" s="2" t="s">
        <v>10</v>
      </c>
      <c r="B179" s="218">
        <v>0</v>
      </c>
      <c r="C179" s="246">
        <v>0</v>
      </c>
      <c r="D179" s="245">
        <v>0</v>
      </c>
      <c r="E179" s="246">
        <v>0</v>
      </c>
      <c r="F179" s="245">
        <v>0</v>
      </c>
      <c r="G179" s="246">
        <v>0</v>
      </c>
      <c r="H179" s="245">
        <v>0</v>
      </c>
      <c r="I179" s="246">
        <v>0</v>
      </c>
      <c r="J179" s="250">
        <v>0</v>
      </c>
      <c r="K179" s="227">
        <f t="shared" si="1"/>
        <v>0</v>
      </c>
      <c r="L179" s="50">
        <v>0</v>
      </c>
      <c r="M179" s="54">
        <v>0</v>
      </c>
    </row>
    <row r="180" spans="1:13" ht="12.75" customHeight="1">
      <c r="A180" s="275"/>
      <c r="B180" s="276"/>
      <c r="C180" s="276"/>
      <c r="D180" s="276"/>
      <c r="E180" s="276"/>
      <c r="F180" s="276"/>
      <c r="G180" s="276"/>
      <c r="H180" s="276"/>
      <c r="I180" s="276"/>
      <c r="J180" s="276"/>
      <c r="K180" s="276"/>
      <c r="L180" s="276"/>
      <c r="M180" s="277"/>
    </row>
    <row r="181" spans="1:13" ht="12.75" customHeight="1">
      <c r="A181" s="32" t="s">
        <v>75</v>
      </c>
      <c r="B181" s="245">
        <v>0</v>
      </c>
      <c r="C181" s="246">
        <v>0</v>
      </c>
      <c r="D181" s="245">
        <v>3</v>
      </c>
      <c r="E181" s="246">
        <v>1</v>
      </c>
      <c r="F181" s="245">
        <v>6</v>
      </c>
      <c r="G181" s="246">
        <v>1</v>
      </c>
      <c r="H181" s="191">
        <v>6</v>
      </c>
      <c r="I181" s="246">
        <v>1</v>
      </c>
      <c r="J181" s="241">
        <v>5</v>
      </c>
      <c r="K181" s="220">
        <f>J181/7</f>
        <v>0.7142857142857143</v>
      </c>
      <c r="L181" s="96">
        <v>3</v>
      </c>
      <c r="M181" s="97">
        <v>0.83</v>
      </c>
    </row>
    <row r="182" spans="1:13" ht="12.75" customHeight="1">
      <c r="A182" s="2" t="s">
        <v>12</v>
      </c>
      <c r="B182" s="245">
        <v>0</v>
      </c>
      <c r="C182" s="246">
        <v>0</v>
      </c>
      <c r="D182" s="245">
        <v>1</v>
      </c>
      <c r="E182" s="246">
        <v>0.33</v>
      </c>
      <c r="F182" s="245">
        <v>2</v>
      </c>
      <c r="G182" s="246">
        <v>0.33</v>
      </c>
      <c r="H182" s="245">
        <v>1</v>
      </c>
      <c r="I182" s="246">
        <v>0.17</v>
      </c>
      <c r="J182" s="249">
        <v>1</v>
      </c>
      <c r="K182" s="223">
        <f>J182/5</f>
        <v>0.2</v>
      </c>
      <c r="L182" s="50">
        <v>0</v>
      </c>
      <c r="M182" s="54">
        <v>0</v>
      </c>
    </row>
    <row r="183" spans="1:13" ht="12.75" customHeight="1">
      <c r="A183" s="2" t="s">
        <v>13</v>
      </c>
      <c r="B183" s="245">
        <v>0</v>
      </c>
      <c r="C183" s="246">
        <v>0</v>
      </c>
      <c r="D183" s="245">
        <v>1</v>
      </c>
      <c r="E183" s="246">
        <v>0</v>
      </c>
      <c r="F183" s="245">
        <v>0</v>
      </c>
      <c r="G183" s="246">
        <v>0</v>
      </c>
      <c r="H183" s="245">
        <v>0</v>
      </c>
      <c r="I183" s="246">
        <v>0</v>
      </c>
      <c r="J183" s="249">
        <v>1</v>
      </c>
      <c r="K183" s="223">
        <f>J183/5</f>
        <v>0.2</v>
      </c>
      <c r="L183" s="50">
        <v>1</v>
      </c>
      <c r="M183" s="54">
        <v>0.5</v>
      </c>
    </row>
    <row r="184" spans="1:13" ht="12.75" customHeight="1">
      <c r="A184" s="2" t="s">
        <v>14</v>
      </c>
      <c r="B184" s="245">
        <v>0</v>
      </c>
      <c r="C184" s="246">
        <v>0</v>
      </c>
      <c r="D184" s="245">
        <v>0</v>
      </c>
      <c r="E184" s="246">
        <v>0</v>
      </c>
      <c r="F184" s="245">
        <v>0</v>
      </c>
      <c r="G184" s="246">
        <v>0</v>
      </c>
      <c r="H184" s="245">
        <v>0</v>
      </c>
      <c r="I184" s="246">
        <v>0</v>
      </c>
      <c r="J184" s="249">
        <v>0</v>
      </c>
      <c r="K184" s="223">
        <f aca="true" t="shared" si="2" ref="K184:K211">J184/7</f>
        <v>0</v>
      </c>
      <c r="L184" s="50">
        <v>0</v>
      </c>
      <c r="M184" s="54">
        <v>0</v>
      </c>
    </row>
    <row r="185" spans="1:13" ht="12.75" customHeight="1">
      <c r="A185" s="2" t="s">
        <v>15</v>
      </c>
      <c r="B185" s="245">
        <v>0</v>
      </c>
      <c r="C185" s="246">
        <v>0</v>
      </c>
      <c r="D185" s="245">
        <v>0</v>
      </c>
      <c r="E185" s="246">
        <v>0</v>
      </c>
      <c r="F185" s="245">
        <v>0</v>
      </c>
      <c r="G185" s="246">
        <v>0</v>
      </c>
      <c r="H185" s="245">
        <v>0</v>
      </c>
      <c r="I185" s="246">
        <v>0</v>
      </c>
      <c r="J185" s="249">
        <v>0</v>
      </c>
      <c r="K185" s="223">
        <f t="shared" si="2"/>
        <v>0</v>
      </c>
      <c r="L185" s="50">
        <v>0</v>
      </c>
      <c r="M185" s="54">
        <v>0</v>
      </c>
    </row>
    <row r="186" spans="1:13" ht="12.75">
      <c r="A186" s="2" t="s">
        <v>16</v>
      </c>
      <c r="B186" s="245">
        <v>0</v>
      </c>
      <c r="C186" s="246">
        <v>0</v>
      </c>
      <c r="D186" s="245">
        <v>0</v>
      </c>
      <c r="E186" s="246">
        <v>0</v>
      </c>
      <c r="F186" s="245">
        <v>0</v>
      </c>
      <c r="G186" s="246">
        <v>0</v>
      </c>
      <c r="H186" s="245">
        <v>0</v>
      </c>
      <c r="I186" s="246">
        <v>0</v>
      </c>
      <c r="J186" s="249">
        <v>0</v>
      </c>
      <c r="K186" s="223">
        <f t="shared" si="2"/>
        <v>0</v>
      </c>
      <c r="L186" s="50">
        <v>0</v>
      </c>
      <c r="M186" s="54">
        <v>0</v>
      </c>
    </row>
    <row r="187" spans="1:13" ht="12.75">
      <c r="A187" s="3" t="s">
        <v>17</v>
      </c>
      <c r="B187" s="245">
        <v>0</v>
      </c>
      <c r="C187" s="246">
        <v>0</v>
      </c>
      <c r="D187" s="245">
        <v>1</v>
      </c>
      <c r="E187" s="246">
        <v>0.33</v>
      </c>
      <c r="F187" s="245">
        <v>0</v>
      </c>
      <c r="G187" s="246">
        <v>0</v>
      </c>
      <c r="H187" s="245">
        <v>0</v>
      </c>
      <c r="I187" s="246">
        <v>0</v>
      </c>
      <c r="J187" s="249">
        <v>0</v>
      </c>
      <c r="K187" s="223">
        <f t="shared" si="2"/>
        <v>0</v>
      </c>
      <c r="L187" s="50">
        <v>0</v>
      </c>
      <c r="M187" s="54">
        <v>0</v>
      </c>
    </row>
    <row r="188" spans="1:13" ht="12.75">
      <c r="A188" s="3" t="s">
        <v>18</v>
      </c>
      <c r="B188" s="245">
        <v>0</v>
      </c>
      <c r="C188" s="246">
        <v>0</v>
      </c>
      <c r="D188" s="245">
        <v>0</v>
      </c>
      <c r="E188" s="246">
        <v>0</v>
      </c>
      <c r="F188" s="245">
        <v>0</v>
      </c>
      <c r="G188" s="246">
        <v>0</v>
      </c>
      <c r="H188" s="245">
        <v>0</v>
      </c>
      <c r="I188" s="246">
        <v>0</v>
      </c>
      <c r="J188" s="249">
        <v>0</v>
      </c>
      <c r="K188" s="223">
        <f t="shared" si="2"/>
        <v>0</v>
      </c>
      <c r="L188" s="50">
        <v>0</v>
      </c>
      <c r="M188" s="54">
        <v>0</v>
      </c>
    </row>
    <row r="189" spans="1:13" ht="12.75" customHeight="1">
      <c r="A189" s="3" t="s">
        <v>19</v>
      </c>
      <c r="B189" s="245">
        <v>0</v>
      </c>
      <c r="C189" s="246">
        <v>0</v>
      </c>
      <c r="D189" s="245">
        <v>0</v>
      </c>
      <c r="E189" s="246">
        <v>0</v>
      </c>
      <c r="F189" s="245">
        <v>0</v>
      </c>
      <c r="G189" s="246">
        <v>0</v>
      </c>
      <c r="H189" s="245">
        <v>0</v>
      </c>
      <c r="I189" s="246">
        <v>0</v>
      </c>
      <c r="J189" s="249">
        <v>0</v>
      </c>
      <c r="K189" s="223">
        <f t="shared" si="2"/>
        <v>0</v>
      </c>
      <c r="L189" s="50">
        <v>0</v>
      </c>
      <c r="M189" s="54">
        <v>0</v>
      </c>
    </row>
    <row r="190" spans="1:13" ht="12.75" customHeight="1">
      <c r="A190" s="3" t="s">
        <v>20</v>
      </c>
      <c r="B190" s="245">
        <v>0</v>
      </c>
      <c r="C190" s="246">
        <v>0</v>
      </c>
      <c r="D190" s="245">
        <v>0</v>
      </c>
      <c r="E190" s="246">
        <v>0</v>
      </c>
      <c r="F190" s="245">
        <v>0</v>
      </c>
      <c r="G190" s="246">
        <v>0</v>
      </c>
      <c r="H190" s="245">
        <v>1</v>
      </c>
      <c r="I190" s="246">
        <v>0.17</v>
      </c>
      <c r="J190" s="249">
        <v>0</v>
      </c>
      <c r="K190" s="223">
        <f t="shared" si="2"/>
        <v>0</v>
      </c>
      <c r="L190" s="50">
        <v>0</v>
      </c>
      <c r="M190" s="54">
        <v>0</v>
      </c>
    </row>
    <row r="191" spans="1:13" ht="12.75">
      <c r="A191" s="3" t="s">
        <v>10</v>
      </c>
      <c r="B191" s="245">
        <v>0</v>
      </c>
      <c r="C191" s="246">
        <v>0</v>
      </c>
      <c r="D191" s="245">
        <v>0</v>
      </c>
      <c r="E191" s="246">
        <v>0</v>
      </c>
      <c r="F191" s="245">
        <v>0</v>
      </c>
      <c r="G191" s="246">
        <v>0</v>
      </c>
      <c r="H191" s="245">
        <v>0</v>
      </c>
      <c r="I191" s="246">
        <v>0</v>
      </c>
      <c r="J191" s="249">
        <v>0</v>
      </c>
      <c r="K191" s="223">
        <f t="shared" si="2"/>
        <v>0</v>
      </c>
      <c r="L191" s="50">
        <v>0</v>
      </c>
      <c r="M191" s="54">
        <v>0</v>
      </c>
    </row>
    <row r="192" spans="1:13" ht="12.75" customHeight="1" hidden="1">
      <c r="A192" s="2" t="s">
        <v>21</v>
      </c>
      <c r="B192" s="245">
        <v>0</v>
      </c>
      <c r="C192" s="246">
        <v>0</v>
      </c>
      <c r="D192" s="245">
        <v>0</v>
      </c>
      <c r="E192" s="246">
        <v>0</v>
      </c>
      <c r="F192" s="245">
        <v>0</v>
      </c>
      <c r="G192" s="246">
        <v>0</v>
      </c>
      <c r="H192" s="245">
        <v>0</v>
      </c>
      <c r="I192" s="246">
        <v>0</v>
      </c>
      <c r="J192" s="249">
        <v>0</v>
      </c>
      <c r="K192" s="223">
        <f t="shared" si="2"/>
        <v>0</v>
      </c>
      <c r="L192" s="50">
        <v>0</v>
      </c>
      <c r="M192" s="54"/>
    </row>
    <row r="193" spans="1:13" ht="12.75" customHeight="1">
      <c r="A193" s="2" t="s">
        <v>22</v>
      </c>
      <c r="B193" s="245">
        <v>0</v>
      </c>
      <c r="C193" s="246">
        <v>0</v>
      </c>
      <c r="D193" s="245">
        <v>0</v>
      </c>
      <c r="E193" s="246">
        <v>0</v>
      </c>
      <c r="F193" s="245">
        <v>0</v>
      </c>
      <c r="G193" s="246">
        <v>0</v>
      </c>
      <c r="H193" s="245">
        <v>0</v>
      </c>
      <c r="I193" s="246">
        <v>0</v>
      </c>
      <c r="J193" s="249">
        <v>0</v>
      </c>
      <c r="K193" s="223">
        <f t="shared" si="2"/>
        <v>0</v>
      </c>
      <c r="L193" s="50">
        <v>0</v>
      </c>
      <c r="M193" s="54">
        <v>0</v>
      </c>
    </row>
    <row r="194" spans="1:13" ht="12.75" customHeight="1">
      <c r="A194" s="2" t="s">
        <v>23</v>
      </c>
      <c r="B194" s="245">
        <v>0</v>
      </c>
      <c r="C194" s="246">
        <v>0</v>
      </c>
      <c r="D194" s="245">
        <v>0</v>
      </c>
      <c r="E194" s="246">
        <v>0</v>
      </c>
      <c r="F194" s="245">
        <v>0</v>
      </c>
      <c r="G194" s="246">
        <v>0</v>
      </c>
      <c r="H194" s="245">
        <v>0</v>
      </c>
      <c r="I194" s="246">
        <v>0</v>
      </c>
      <c r="J194" s="249">
        <v>0</v>
      </c>
      <c r="K194" s="223">
        <f t="shared" si="2"/>
        <v>0</v>
      </c>
      <c r="L194" s="50">
        <v>0</v>
      </c>
      <c r="M194" s="54">
        <v>0</v>
      </c>
    </row>
    <row r="195" spans="1:13" ht="12.75">
      <c r="A195" s="2" t="s">
        <v>24</v>
      </c>
      <c r="B195" s="245">
        <v>0</v>
      </c>
      <c r="C195" s="246">
        <v>0</v>
      </c>
      <c r="D195" s="245">
        <v>0</v>
      </c>
      <c r="E195" s="246">
        <v>0</v>
      </c>
      <c r="F195" s="245">
        <v>0</v>
      </c>
      <c r="G195" s="246">
        <v>0</v>
      </c>
      <c r="H195" s="245">
        <v>1</v>
      </c>
      <c r="I195" s="246">
        <v>0.17</v>
      </c>
      <c r="J195" s="249">
        <v>2</v>
      </c>
      <c r="K195" s="223">
        <f>J195/5</f>
        <v>0.4</v>
      </c>
      <c r="L195" s="50">
        <v>0</v>
      </c>
      <c r="M195" s="54">
        <v>0</v>
      </c>
    </row>
    <row r="196" spans="1:13" ht="12.75">
      <c r="A196" s="3" t="s">
        <v>25</v>
      </c>
      <c r="B196" s="245">
        <v>0</v>
      </c>
      <c r="C196" s="246">
        <v>0</v>
      </c>
      <c r="D196" s="245">
        <v>0</v>
      </c>
      <c r="E196" s="246">
        <v>0</v>
      </c>
      <c r="F196" s="245">
        <v>1</v>
      </c>
      <c r="G196" s="246">
        <v>0.16</v>
      </c>
      <c r="H196" s="245">
        <v>1</v>
      </c>
      <c r="I196" s="246">
        <v>0.17</v>
      </c>
      <c r="J196" s="249">
        <v>2</v>
      </c>
      <c r="K196" s="223">
        <f>J196/5</f>
        <v>0.4</v>
      </c>
      <c r="L196" s="50">
        <v>0</v>
      </c>
      <c r="M196" s="54">
        <v>0</v>
      </c>
    </row>
    <row r="197" spans="1:13" ht="12.75">
      <c r="A197" s="3" t="s">
        <v>26</v>
      </c>
      <c r="B197" s="245">
        <v>0</v>
      </c>
      <c r="C197" s="246">
        <v>0</v>
      </c>
      <c r="D197" s="245">
        <v>0</v>
      </c>
      <c r="E197" s="246">
        <v>0</v>
      </c>
      <c r="F197" s="245">
        <v>0</v>
      </c>
      <c r="G197" s="246">
        <v>0</v>
      </c>
      <c r="H197" s="245">
        <v>0</v>
      </c>
      <c r="I197" s="246">
        <v>0</v>
      </c>
      <c r="J197" s="249">
        <v>0</v>
      </c>
      <c r="K197" s="223">
        <f t="shared" si="2"/>
        <v>0</v>
      </c>
      <c r="L197" s="50">
        <v>0</v>
      </c>
      <c r="M197" s="54">
        <v>0</v>
      </c>
    </row>
    <row r="198" spans="1:13" ht="12.75">
      <c r="A198" s="2" t="s">
        <v>27</v>
      </c>
      <c r="B198" s="245">
        <v>0</v>
      </c>
      <c r="C198" s="246">
        <v>0</v>
      </c>
      <c r="D198" s="245">
        <v>0</v>
      </c>
      <c r="E198" s="246">
        <v>0</v>
      </c>
      <c r="F198" s="245">
        <v>1</v>
      </c>
      <c r="G198" s="246">
        <v>0.16</v>
      </c>
      <c r="H198" s="245">
        <v>0</v>
      </c>
      <c r="I198" s="246">
        <v>0</v>
      </c>
      <c r="J198" s="249">
        <v>0</v>
      </c>
      <c r="K198" s="223">
        <f t="shared" si="2"/>
        <v>0</v>
      </c>
      <c r="L198" s="50">
        <v>0</v>
      </c>
      <c r="M198" s="54">
        <v>0</v>
      </c>
    </row>
    <row r="199" spans="1:13" ht="12.75">
      <c r="A199" s="2" t="s">
        <v>28</v>
      </c>
      <c r="B199" s="245">
        <v>0</v>
      </c>
      <c r="C199" s="246">
        <v>0</v>
      </c>
      <c r="D199" s="245">
        <v>0</v>
      </c>
      <c r="E199" s="246">
        <v>0</v>
      </c>
      <c r="F199" s="245">
        <v>0</v>
      </c>
      <c r="G199" s="246">
        <v>0</v>
      </c>
      <c r="H199" s="245">
        <v>0</v>
      </c>
      <c r="I199" s="246">
        <v>0</v>
      </c>
      <c r="J199" s="249">
        <v>0</v>
      </c>
      <c r="K199" s="223">
        <f t="shared" si="2"/>
        <v>0</v>
      </c>
      <c r="L199" s="50">
        <v>0</v>
      </c>
      <c r="M199" s="54">
        <v>0</v>
      </c>
    </row>
    <row r="200" spans="1:13" ht="12.75">
      <c r="A200" s="2" t="s">
        <v>29</v>
      </c>
      <c r="B200" s="245">
        <v>0</v>
      </c>
      <c r="C200" s="246">
        <v>0</v>
      </c>
      <c r="D200" s="245">
        <v>0</v>
      </c>
      <c r="E200" s="246">
        <v>0</v>
      </c>
      <c r="F200" s="245">
        <v>0</v>
      </c>
      <c r="G200" s="246">
        <v>0</v>
      </c>
      <c r="H200" s="245">
        <v>1</v>
      </c>
      <c r="I200" s="246">
        <v>0.17</v>
      </c>
      <c r="J200" s="249">
        <v>0</v>
      </c>
      <c r="K200" s="223">
        <f t="shared" si="2"/>
        <v>0</v>
      </c>
      <c r="L200" s="50">
        <v>0</v>
      </c>
      <c r="M200" s="54">
        <v>0</v>
      </c>
    </row>
    <row r="201" spans="1:13" ht="12.75">
      <c r="A201" s="2" t="s">
        <v>30</v>
      </c>
      <c r="B201" s="245">
        <v>0</v>
      </c>
      <c r="C201" s="246">
        <v>0</v>
      </c>
      <c r="D201" s="245">
        <v>0</v>
      </c>
      <c r="E201" s="246">
        <v>0</v>
      </c>
      <c r="F201" s="245">
        <v>0</v>
      </c>
      <c r="G201" s="246">
        <v>0</v>
      </c>
      <c r="H201" s="245">
        <v>0</v>
      </c>
      <c r="I201" s="246">
        <v>0</v>
      </c>
      <c r="J201" s="249">
        <v>0</v>
      </c>
      <c r="K201" s="223">
        <f t="shared" si="2"/>
        <v>0</v>
      </c>
      <c r="L201" s="50">
        <v>0</v>
      </c>
      <c r="M201" s="54">
        <v>0</v>
      </c>
    </row>
    <row r="202" spans="1:13" ht="12.75">
      <c r="A202" s="3" t="s">
        <v>31</v>
      </c>
      <c r="B202" s="245">
        <v>0</v>
      </c>
      <c r="C202" s="246">
        <v>0</v>
      </c>
      <c r="D202" s="245">
        <v>0</v>
      </c>
      <c r="E202" s="246">
        <v>0</v>
      </c>
      <c r="F202" s="245">
        <v>0</v>
      </c>
      <c r="G202" s="246">
        <v>0</v>
      </c>
      <c r="H202" s="245">
        <v>0</v>
      </c>
      <c r="I202" s="246">
        <v>0</v>
      </c>
      <c r="J202" s="249">
        <v>0</v>
      </c>
      <c r="K202" s="223">
        <f t="shared" si="2"/>
        <v>0</v>
      </c>
      <c r="L202" s="50">
        <v>0</v>
      </c>
      <c r="M202" s="54">
        <v>0</v>
      </c>
    </row>
    <row r="203" spans="1:13" ht="12.75">
      <c r="A203" s="3" t="s">
        <v>32</v>
      </c>
      <c r="B203" s="245">
        <v>0</v>
      </c>
      <c r="C203" s="246">
        <v>0</v>
      </c>
      <c r="D203" s="245">
        <v>0</v>
      </c>
      <c r="E203" s="246">
        <v>0</v>
      </c>
      <c r="F203" s="245">
        <v>0</v>
      </c>
      <c r="G203" s="246">
        <v>0</v>
      </c>
      <c r="H203" s="245">
        <v>0</v>
      </c>
      <c r="I203" s="246">
        <v>0</v>
      </c>
      <c r="J203" s="249">
        <v>0</v>
      </c>
      <c r="K203" s="223">
        <f t="shared" si="2"/>
        <v>0</v>
      </c>
      <c r="L203" s="50">
        <v>0</v>
      </c>
      <c r="M203" s="54">
        <v>0</v>
      </c>
    </row>
    <row r="204" spans="1:13" ht="12.75" customHeight="1">
      <c r="A204" s="2" t="s">
        <v>33</v>
      </c>
      <c r="B204" s="245">
        <v>0</v>
      </c>
      <c r="C204" s="246">
        <v>0</v>
      </c>
      <c r="D204" s="245">
        <v>0</v>
      </c>
      <c r="E204" s="246">
        <v>0</v>
      </c>
      <c r="F204" s="245">
        <v>0</v>
      </c>
      <c r="G204" s="246">
        <v>0</v>
      </c>
      <c r="H204" s="245">
        <v>0</v>
      </c>
      <c r="I204" s="246">
        <v>0</v>
      </c>
      <c r="J204" s="249">
        <v>0</v>
      </c>
      <c r="K204" s="223">
        <f t="shared" si="2"/>
        <v>0</v>
      </c>
      <c r="L204" s="50">
        <v>0</v>
      </c>
      <c r="M204" s="54">
        <v>0</v>
      </c>
    </row>
    <row r="205" spans="1:13" ht="12.75">
      <c r="A205" s="2" t="s">
        <v>34</v>
      </c>
      <c r="B205" s="245">
        <v>0</v>
      </c>
      <c r="C205" s="246">
        <v>0</v>
      </c>
      <c r="D205" s="245">
        <v>0</v>
      </c>
      <c r="E205" s="246">
        <v>0</v>
      </c>
      <c r="F205" s="245">
        <v>0</v>
      </c>
      <c r="G205" s="246">
        <v>0</v>
      </c>
      <c r="H205" s="245">
        <v>0</v>
      </c>
      <c r="I205" s="246">
        <v>0</v>
      </c>
      <c r="J205" s="249">
        <v>0</v>
      </c>
      <c r="K205" s="223">
        <f t="shared" si="2"/>
        <v>0</v>
      </c>
      <c r="L205" s="50">
        <v>0</v>
      </c>
      <c r="M205" s="54">
        <v>0</v>
      </c>
    </row>
    <row r="206" spans="1:13" ht="12.75">
      <c r="A206" s="2" t="s">
        <v>35</v>
      </c>
      <c r="B206" s="245">
        <v>0</v>
      </c>
      <c r="C206" s="246">
        <v>0</v>
      </c>
      <c r="D206" s="245">
        <v>0</v>
      </c>
      <c r="E206" s="246">
        <v>0</v>
      </c>
      <c r="F206" s="245">
        <v>0</v>
      </c>
      <c r="G206" s="246">
        <v>0</v>
      </c>
      <c r="H206" s="245">
        <v>0</v>
      </c>
      <c r="I206" s="246">
        <v>0</v>
      </c>
      <c r="J206" s="249">
        <v>0</v>
      </c>
      <c r="K206" s="223">
        <f t="shared" si="2"/>
        <v>0</v>
      </c>
      <c r="L206" s="50">
        <v>0</v>
      </c>
      <c r="M206" s="54">
        <v>0</v>
      </c>
    </row>
    <row r="207" spans="1:13" ht="12.75">
      <c r="A207" s="2" t="s">
        <v>36</v>
      </c>
      <c r="B207" s="245">
        <v>0</v>
      </c>
      <c r="C207" s="246">
        <v>0</v>
      </c>
      <c r="D207" s="245">
        <v>0</v>
      </c>
      <c r="E207" s="246">
        <v>0</v>
      </c>
      <c r="F207" s="245">
        <v>2</v>
      </c>
      <c r="G207" s="246">
        <v>0.33</v>
      </c>
      <c r="H207" s="245">
        <v>2</v>
      </c>
      <c r="I207" s="246">
        <v>0.33</v>
      </c>
      <c r="J207" s="249">
        <v>1</v>
      </c>
      <c r="K207" s="223">
        <f>J207/5</f>
        <v>0.2</v>
      </c>
      <c r="L207" s="50">
        <v>1</v>
      </c>
      <c r="M207" s="54">
        <v>1</v>
      </c>
    </row>
    <row r="208" spans="1:13" ht="25.5">
      <c r="A208" s="2" t="s">
        <v>37</v>
      </c>
      <c r="B208" s="245">
        <v>0</v>
      </c>
      <c r="C208" s="246">
        <v>0</v>
      </c>
      <c r="D208" s="245">
        <v>0</v>
      </c>
      <c r="E208" s="246">
        <v>0</v>
      </c>
      <c r="F208" s="245">
        <v>0</v>
      </c>
      <c r="G208" s="246">
        <v>0</v>
      </c>
      <c r="H208" s="245">
        <v>0</v>
      </c>
      <c r="I208" s="246">
        <v>0</v>
      </c>
      <c r="J208" s="249">
        <v>0</v>
      </c>
      <c r="K208" s="223">
        <f t="shared" si="2"/>
        <v>0</v>
      </c>
      <c r="L208" s="50">
        <v>1</v>
      </c>
      <c r="M208" s="54">
        <v>1</v>
      </c>
    </row>
    <row r="209" spans="1:13" ht="12.75">
      <c r="A209" s="2" t="s">
        <v>38</v>
      </c>
      <c r="B209" s="245">
        <v>0</v>
      </c>
      <c r="C209" s="246">
        <v>0</v>
      </c>
      <c r="D209" s="245">
        <v>1</v>
      </c>
      <c r="E209" s="246">
        <v>0.33</v>
      </c>
      <c r="F209" s="245">
        <v>0</v>
      </c>
      <c r="G209" s="246">
        <v>0</v>
      </c>
      <c r="H209" s="245">
        <v>0</v>
      </c>
      <c r="I209" s="246">
        <v>0</v>
      </c>
      <c r="J209" s="249">
        <v>0</v>
      </c>
      <c r="K209" s="223">
        <f t="shared" si="2"/>
        <v>0</v>
      </c>
      <c r="L209" s="50">
        <v>0</v>
      </c>
      <c r="M209" s="54">
        <v>0</v>
      </c>
    </row>
    <row r="210" spans="1:13" ht="12.75">
      <c r="A210" s="2" t="s">
        <v>39</v>
      </c>
      <c r="B210" s="245">
        <v>0</v>
      </c>
      <c r="C210" s="246">
        <v>0</v>
      </c>
      <c r="D210" s="245">
        <v>0</v>
      </c>
      <c r="E210" s="246">
        <v>0</v>
      </c>
      <c r="F210" s="245">
        <v>0</v>
      </c>
      <c r="G210" s="246">
        <v>0</v>
      </c>
      <c r="H210" s="245">
        <v>0</v>
      </c>
      <c r="I210" s="246">
        <v>0</v>
      </c>
      <c r="J210" s="249">
        <v>0</v>
      </c>
      <c r="K210" s="223">
        <f t="shared" si="2"/>
        <v>0</v>
      </c>
      <c r="L210" s="50">
        <v>0</v>
      </c>
      <c r="M210" s="54">
        <v>0</v>
      </c>
    </row>
    <row r="211" spans="1:13" ht="12.75">
      <c r="A211" s="2" t="s">
        <v>10</v>
      </c>
      <c r="B211" s="245">
        <v>0</v>
      </c>
      <c r="C211" s="246">
        <v>0</v>
      </c>
      <c r="D211" s="245">
        <v>0</v>
      </c>
      <c r="E211" s="246">
        <v>0</v>
      </c>
      <c r="F211" s="245">
        <v>0</v>
      </c>
      <c r="G211" s="246">
        <v>0</v>
      </c>
      <c r="H211" s="245">
        <v>0</v>
      </c>
      <c r="I211" s="246">
        <v>0</v>
      </c>
      <c r="J211" s="250">
        <v>0</v>
      </c>
      <c r="K211" s="227">
        <f t="shared" si="2"/>
        <v>0</v>
      </c>
      <c r="L211" s="50">
        <v>0</v>
      </c>
      <c r="M211" s="54">
        <v>0</v>
      </c>
    </row>
    <row r="212" spans="1:13" ht="12.75" customHeight="1">
      <c r="A212" s="275"/>
      <c r="B212" s="276"/>
      <c r="C212" s="276"/>
      <c r="D212" s="276"/>
      <c r="E212" s="276"/>
      <c r="F212" s="276"/>
      <c r="G212" s="276"/>
      <c r="H212" s="276"/>
      <c r="I212" s="276"/>
      <c r="J212" s="276"/>
      <c r="K212" s="276"/>
      <c r="L212" s="276"/>
      <c r="M212" s="277"/>
    </row>
    <row r="213" spans="1:13" ht="12" customHeight="1">
      <c r="A213" s="4" t="s">
        <v>76</v>
      </c>
      <c r="B213" s="245">
        <v>0</v>
      </c>
      <c r="C213" s="246">
        <v>0</v>
      </c>
      <c r="D213" s="245">
        <v>1</v>
      </c>
      <c r="E213" s="246">
        <v>1</v>
      </c>
      <c r="F213" s="245">
        <v>0</v>
      </c>
      <c r="G213" s="246">
        <v>0</v>
      </c>
      <c r="H213" s="245">
        <v>0</v>
      </c>
      <c r="I213" s="246">
        <v>0</v>
      </c>
      <c r="J213" s="247">
        <v>2</v>
      </c>
      <c r="K213" s="248">
        <f>J213/7</f>
        <v>0.2857142857142857</v>
      </c>
      <c r="L213" s="56">
        <v>1</v>
      </c>
      <c r="M213" s="97">
        <v>0.17</v>
      </c>
    </row>
    <row r="214" spans="1:13" ht="12.75">
      <c r="A214" s="2" t="s">
        <v>12</v>
      </c>
      <c r="B214" s="245">
        <v>0</v>
      </c>
      <c r="C214" s="246">
        <v>0</v>
      </c>
      <c r="D214" s="245">
        <v>1</v>
      </c>
      <c r="E214" s="246">
        <v>1</v>
      </c>
      <c r="F214" s="245">
        <v>0</v>
      </c>
      <c r="G214" s="246">
        <v>0</v>
      </c>
      <c r="H214" s="245">
        <v>0</v>
      </c>
      <c r="I214" s="246">
        <v>0</v>
      </c>
      <c r="J214" s="245">
        <v>0</v>
      </c>
      <c r="K214" s="246">
        <f>J214/7</f>
        <v>0</v>
      </c>
      <c r="L214" s="56">
        <v>0</v>
      </c>
      <c r="M214" s="97">
        <v>0</v>
      </c>
    </row>
    <row r="215" spans="1:13" ht="12.75">
      <c r="A215" s="2" t="s">
        <v>13</v>
      </c>
      <c r="B215" s="245">
        <v>0</v>
      </c>
      <c r="C215" s="246">
        <v>0</v>
      </c>
      <c r="D215" s="245">
        <v>0</v>
      </c>
      <c r="E215" s="246">
        <v>0</v>
      </c>
      <c r="F215" s="245">
        <v>0</v>
      </c>
      <c r="G215" s="246">
        <v>0</v>
      </c>
      <c r="H215" s="245">
        <v>0</v>
      </c>
      <c r="I215" s="246">
        <v>0</v>
      </c>
      <c r="J215" s="245">
        <v>0</v>
      </c>
      <c r="K215" s="246">
        <f aca="true" t="shared" si="3" ref="K215:K243">J215/7</f>
        <v>0</v>
      </c>
      <c r="L215" s="56">
        <v>0</v>
      </c>
      <c r="M215" s="97">
        <v>0</v>
      </c>
    </row>
    <row r="216" spans="1:13" ht="12.75" customHeight="1">
      <c r="A216" s="2" t="s">
        <v>14</v>
      </c>
      <c r="B216" s="245">
        <v>0</v>
      </c>
      <c r="C216" s="246">
        <v>0</v>
      </c>
      <c r="D216" s="245">
        <v>0</v>
      </c>
      <c r="E216" s="246">
        <v>0</v>
      </c>
      <c r="F216" s="245">
        <v>0</v>
      </c>
      <c r="G216" s="246">
        <v>0</v>
      </c>
      <c r="H216" s="245">
        <v>0</v>
      </c>
      <c r="I216" s="246">
        <v>0</v>
      </c>
      <c r="J216" s="245">
        <v>0</v>
      </c>
      <c r="K216" s="246">
        <f t="shared" si="3"/>
        <v>0</v>
      </c>
      <c r="L216" s="56">
        <v>0</v>
      </c>
      <c r="M216" s="97">
        <v>0</v>
      </c>
    </row>
    <row r="217" spans="1:13" ht="12.75">
      <c r="A217" s="2" t="s">
        <v>15</v>
      </c>
      <c r="B217" s="245">
        <v>0</v>
      </c>
      <c r="C217" s="246">
        <v>0</v>
      </c>
      <c r="D217" s="245">
        <v>0</v>
      </c>
      <c r="E217" s="246">
        <v>0</v>
      </c>
      <c r="F217" s="245">
        <v>0</v>
      </c>
      <c r="G217" s="246">
        <v>0</v>
      </c>
      <c r="H217" s="245">
        <v>0</v>
      </c>
      <c r="I217" s="246">
        <v>0</v>
      </c>
      <c r="J217" s="245">
        <v>0</v>
      </c>
      <c r="K217" s="246">
        <f t="shared" si="3"/>
        <v>0</v>
      </c>
      <c r="L217" s="56">
        <v>0</v>
      </c>
      <c r="M217" s="97">
        <v>0</v>
      </c>
    </row>
    <row r="218" spans="1:13" ht="12.75">
      <c r="A218" s="2" t="s">
        <v>16</v>
      </c>
      <c r="B218" s="245">
        <v>0</v>
      </c>
      <c r="C218" s="246">
        <v>0</v>
      </c>
      <c r="D218" s="245">
        <v>0</v>
      </c>
      <c r="E218" s="246">
        <v>0</v>
      </c>
      <c r="F218" s="245">
        <v>0</v>
      </c>
      <c r="G218" s="246">
        <v>0</v>
      </c>
      <c r="H218" s="245">
        <v>0</v>
      </c>
      <c r="I218" s="246">
        <v>0</v>
      </c>
      <c r="J218" s="245">
        <v>0</v>
      </c>
      <c r="K218" s="246">
        <f t="shared" si="3"/>
        <v>0</v>
      </c>
      <c r="L218" s="56">
        <v>0</v>
      </c>
      <c r="M218" s="97">
        <v>0</v>
      </c>
    </row>
    <row r="219" spans="1:13" ht="12.75">
      <c r="A219" s="3" t="s">
        <v>17</v>
      </c>
      <c r="B219" s="245">
        <v>0</v>
      </c>
      <c r="C219" s="246">
        <v>0</v>
      </c>
      <c r="D219" s="245">
        <v>0</v>
      </c>
      <c r="E219" s="246">
        <v>0</v>
      </c>
      <c r="F219" s="245">
        <v>0</v>
      </c>
      <c r="G219" s="246">
        <v>0</v>
      </c>
      <c r="H219" s="245">
        <v>0</v>
      </c>
      <c r="I219" s="246">
        <v>0</v>
      </c>
      <c r="J219" s="245">
        <v>0</v>
      </c>
      <c r="K219" s="246">
        <f t="shared" si="3"/>
        <v>0</v>
      </c>
      <c r="L219" s="56">
        <v>0</v>
      </c>
      <c r="M219" s="97">
        <v>0</v>
      </c>
    </row>
    <row r="220" spans="1:13" ht="12.75">
      <c r="A220" s="3" t="s">
        <v>18</v>
      </c>
      <c r="B220" s="245">
        <v>0</v>
      </c>
      <c r="C220" s="246">
        <v>0</v>
      </c>
      <c r="D220" s="245">
        <v>0</v>
      </c>
      <c r="E220" s="246">
        <v>0</v>
      </c>
      <c r="F220" s="245">
        <v>0</v>
      </c>
      <c r="G220" s="246">
        <v>0</v>
      </c>
      <c r="H220" s="245">
        <v>0</v>
      </c>
      <c r="I220" s="246">
        <v>0</v>
      </c>
      <c r="J220" s="245">
        <v>0</v>
      </c>
      <c r="K220" s="246">
        <f t="shared" si="3"/>
        <v>0</v>
      </c>
      <c r="L220" s="56">
        <v>0</v>
      </c>
      <c r="M220" s="97">
        <v>0</v>
      </c>
    </row>
    <row r="221" spans="1:13" ht="12.75">
      <c r="A221" s="3" t="s">
        <v>19</v>
      </c>
      <c r="B221" s="245">
        <v>0</v>
      </c>
      <c r="C221" s="246">
        <v>0</v>
      </c>
      <c r="D221" s="245">
        <v>0</v>
      </c>
      <c r="E221" s="246">
        <v>0</v>
      </c>
      <c r="F221" s="245">
        <v>0</v>
      </c>
      <c r="G221" s="246">
        <v>0</v>
      </c>
      <c r="H221" s="245">
        <v>0</v>
      </c>
      <c r="I221" s="246">
        <v>0</v>
      </c>
      <c r="J221" s="245">
        <v>0</v>
      </c>
      <c r="K221" s="246">
        <f t="shared" si="3"/>
        <v>0</v>
      </c>
      <c r="L221" s="56">
        <v>0</v>
      </c>
      <c r="M221" s="97">
        <v>0</v>
      </c>
    </row>
    <row r="222" spans="1:13" ht="12.75">
      <c r="A222" s="3" t="s">
        <v>20</v>
      </c>
      <c r="B222" s="245">
        <v>0</v>
      </c>
      <c r="C222" s="246">
        <v>0</v>
      </c>
      <c r="D222" s="245">
        <v>0</v>
      </c>
      <c r="E222" s="246">
        <v>0</v>
      </c>
      <c r="F222" s="245">
        <v>0</v>
      </c>
      <c r="G222" s="246">
        <v>0</v>
      </c>
      <c r="H222" s="245">
        <v>0</v>
      </c>
      <c r="I222" s="246">
        <v>0</v>
      </c>
      <c r="J222" s="245">
        <v>0</v>
      </c>
      <c r="K222" s="246">
        <f t="shared" si="3"/>
        <v>0</v>
      </c>
      <c r="L222" s="56">
        <v>0</v>
      </c>
      <c r="M222" s="97">
        <v>0</v>
      </c>
    </row>
    <row r="223" spans="1:13" ht="12.75">
      <c r="A223" s="3" t="s">
        <v>10</v>
      </c>
      <c r="B223" s="245">
        <v>0</v>
      </c>
      <c r="C223" s="246">
        <v>0</v>
      </c>
      <c r="D223" s="245">
        <v>0</v>
      </c>
      <c r="E223" s="246">
        <v>0</v>
      </c>
      <c r="F223" s="245">
        <v>0</v>
      </c>
      <c r="G223" s="246">
        <v>0</v>
      </c>
      <c r="H223" s="245">
        <v>0</v>
      </c>
      <c r="I223" s="246">
        <v>0</v>
      </c>
      <c r="J223" s="245">
        <v>0</v>
      </c>
      <c r="K223" s="246">
        <f t="shared" si="3"/>
        <v>0</v>
      </c>
      <c r="L223" s="56">
        <v>0</v>
      </c>
      <c r="M223" s="97">
        <v>0</v>
      </c>
    </row>
    <row r="224" spans="1:13" ht="12.75">
      <c r="A224" s="2" t="s">
        <v>21</v>
      </c>
      <c r="B224" s="245">
        <v>0</v>
      </c>
      <c r="C224" s="246">
        <v>0</v>
      </c>
      <c r="D224" s="245">
        <v>0</v>
      </c>
      <c r="E224" s="246">
        <v>0</v>
      </c>
      <c r="F224" s="245">
        <v>0</v>
      </c>
      <c r="G224" s="246">
        <v>0</v>
      </c>
      <c r="H224" s="245">
        <v>0</v>
      </c>
      <c r="I224" s="246">
        <v>0</v>
      </c>
      <c r="J224" s="245">
        <v>0</v>
      </c>
      <c r="K224" s="246">
        <f t="shared" si="3"/>
        <v>0</v>
      </c>
      <c r="L224" s="56">
        <v>0</v>
      </c>
      <c r="M224" s="97">
        <v>0</v>
      </c>
    </row>
    <row r="225" spans="1:13" ht="12.75">
      <c r="A225" s="2" t="s">
        <v>22</v>
      </c>
      <c r="B225" s="245">
        <v>0</v>
      </c>
      <c r="C225" s="246">
        <v>0</v>
      </c>
      <c r="D225" s="245">
        <v>0</v>
      </c>
      <c r="E225" s="246">
        <v>0</v>
      </c>
      <c r="F225" s="245">
        <v>0</v>
      </c>
      <c r="G225" s="246">
        <v>0</v>
      </c>
      <c r="H225" s="245">
        <v>0</v>
      </c>
      <c r="I225" s="246">
        <v>0</v>
      </c>
      <c r="J225" s="245">
        <v>0</v>
      </c>
      <c r="K225" s="246">
        <f t="shared" si="3"/>
        <v>0</v>
      </c>
      <c r="L225" s="56">
        <v>0</v>
      </c>
      <c r="M225" s="97">
        <v>0</v>
      </c>
    </row>
    <row r="226" spans="1:13" ht="12.75">
      <c r="A226" s="2" t="s">
        <v>23</v>
      </c>
      <c r="B226" s="245">
        <v>0</v>
      </c>
      <c r="C226" s="246">
        <v>0</v>
      </c>
      <c r="D226" s="245">
        <v>0</v>
      </c>
      <c r="E226" s="246">
        <v>0</v>
      </c>
      <c r="F226" s="245">
        <v>0</v>
      </c>
      <c r="G226" s="246">
        <v>0</v>
      </c>
      <c r="H226" s="245">
        <v>0</v>
      </c>
      <c r="I226" s="246">
        <v>0</v>
      </c>
      <c r="J226" s="245">
        <v>0</v>
      </c>
      <c r="K226" s="246">
        <f t="shared" si="3"/>
        <v>0</v>
      </c>
      <c r="L226" s="56">
        <v>0</v>
      </c>
      <c r="M226" s="97">
        <v>0</v>
      </c>
    </row>
    <row r="227" spans="1:13" ht="12.75">
      <c r="A227" s="2" t="s">
        <v>24</v>
      </c>
      <c r="B227" s="245">
        <v>0</v>
      </c>
      <c r="C227" s="246">
        <v>0</v>
      </c>
      <c r="D227" s="245">
        <v>0</v>
      </c>
      <c r="E227" s="246">
        <v>0</v>
      </c>
      <c r="F227" s="245">
        <v>0</v>
      </c>
      <c r="G227" s="246">
        <v>0</v>
      </c>
      <c r="H227" s="245">
        <v>0</v>
      </c>
      <c r="I227" s="246">
        <v>0</v>
      </c>
      <c r="J227" s="245">
        <v>0</v>
      </c>
      <c r="K227" s="246">
        <f t="shared" si="3"/>
        <v>0</v>
      </c>
      <c r="L227" s="56">
        <v>0</v>
      </c>
      <c r="M227" s="97">
        <v>0</v>
      </c>
    </row>
    <row r="228" spans="1:13" ht="12.75">
      <c r="A228" s="3" t="s">
        <v>25</v>
      </c>
      <c r="B228" s="245">
        <v>0</v>
      </c>
      <c r="C228" s="246">
        <v>0</v>
      </c>
      <c r="D228" s="245">
        <v>0</v>
      </c>
      <c r="E228" s="246">
        <v>0</v>
      </c>
      <c r="F228" s="245">
        <v>0</v>
      </c>
      <c r="G228" s="246">
        <v>0</v>
      </c>
      <c r="H228" s="245">
        <v>0</v>
      </c>
      <c r="I228" s="246">
        <v>0</v>
      </c>
      <c r="J228" s="245">
        <v>0</v>
      </c>
      <c r="K228" s="246">
        <f t="shared" si="3"/>
        <v>0</v>
      </c>
      <c r="L228" s="56">
        <v>0</v>
      </c>
      <c r="M228" s="97">
        <v>0</v>
      </c>
    </row>
    <row r="229" spans="1:13" ht="12.75">
      <c r="A229" s="3" t="s">
        <v>26</v>
      </c>
      <c r="B229" s="245">
        <v>0</v>
      </c>
      <c r="C229" s="246">
        <v>0</v>
      </c>
      <c r="D229" s="245">
        <v>0</v>
      </c>
      <c r="E229" s="246">
        <v>0</v>
      </c>
      <c r="F229" s="245">
        <v>0</v>
      </c>
      <c r="G229" s="246">
        <v>0</v>
      </c>
      <c r="H229" s="245">
        <v>0</v>
      </c>
      <c r="I229" s="246">
        <v>0</v>
      </c>
      <c r="J229" s="245">
        <v>0</v>
      </c>
      <c r="K229" s="246">
        <f t="shared" si="3"/>
        <v>0</v>
      </c>
      <c r="L229" s="56">
        <v>0</v>
      </c>
      <c r="M229" s="97">
        <v>0</v>
      </c>
    </row>
    <row r="230" spans="1:13" ht="12.75">
      <c r="A230" s="2" t="s">
        <v>27</v>
      </c>
      <c r="B230" s="245">
        <v>0</v>
      </c>
      <c r="C230" s="246">
        <v>0</v>
      </c>
      <c r="D230" s="245">
        <v>0</v>
      </c>
      <c r="E230" s="246">
        <v>0</v>
      </c>
      <c r="F230" s="245">
        <v>0</v>
      </c>
      <c r="G230" s="246">
        <v>0</v>
      </c>
      <c r="H230" s="245">
        <v>0</v>
      </c>
      <c r="I230" s="246">
        <v>0</v>
      </c>
      <c r="J230" s="245">
        <v>0</v>
      </c>
      <c r="K230" s="246">
        <f t="shared" si="3"/>
        <v>0</v>
      </c>
      <c r="L230" s="56">
        <v>1</v>
      </c>
      <c r="M230" s="97">
        <v>1</v>
      </c>
    </row>
    <row r="231" spans="1:13" ht="12.75">
      <c r="A231" s="2" t="s">
        <v>28</v>
      </c>
      <c r="B231" s="245">
        <v>0</v>
      </c>
      <c r="C231" s="246">
        <v>0</v>
      </c>
      <c r="D231" s="245">
        <v>0</v>
      </c>
      <c r="E231" s="246">
        <v>0</v>
      </c>
      <c r="F231" s="245">
        <v>0</v>
      </c>
      <c r="G231" s="246">
        <v>0</v>
      </c>
      <c r="H231" s="245">
        <v>0</v>
      </c>
      <c r="I231" s="246">
        <v>0</v>
      </c>
      <c r="J231" s="245">
        <v>0</v>
      </c>
      <c r="K231" s="246">
        <f t="shared" si="3"/>
        <v>0</v>
      </c>
      <c r="L231" s="56">
        <v>0</v>
      </c>
      <c r="M231" s="97">
        <v>0</v>
      </c>
    </row>
    <row r="232" spans="1:13" ht="12.75">
      <c r="A232" s="2" t="s">
        <v>29</v>
      </c>
      <c r="B232" s="245">
        <v>0</v>
      </c>
      <c r="C232" s="246">
        <v>0</v>
      </c>
      <c r="D232" s="245">
        <v>0</v>
      </c>
      <c r="E232" s="246">
        <v>0</v>
      </c>
      <c r="F232" s="245">
        <v>0</v>
      </c>
      <c r="G232" s="246">
        <v>0</v>
      </c>
      <c r="H232" s="245">
        <v>0</v>
      </c>
      <c r="I232" s="246">
        <v>0</v>
      </c>
      <c r="J232" s="245">
        <v>1</v>
      </c>
      <c r="K232" s="246">
        <f>J232/2</f>
        <v>0.5</v>
      </c>
      <c r="L232" s="56">
        <v>0</v>
      </c>
      <c r="M232" s="97">
        <v>0</v>
      </c>
    </row>
    <row r="233" spans="1:13" ht="12.75">
      <c r="A233" s="2" t="s">
        <v>30</v>
      </c>
      <c r="B233" s="245">
        <v>0</v>
      </c>
      <c r="C233" s="246">
        <v>0</v>
      </c>
      <c r="D233" s="245">
        <v>0</v>
      </c>
      <c r="E233" s="246">
        <v>0</v>
      </c>
      <c r="F233" s="245">
        <v>0</v>
      </c>
      <c r="G233" s="246">
        <v>0</v>
      </c>
      <c r="H233" s="245">
        <v>0</v>
      </c>
      <c r="I233" s="246">
        <v>0</v>
      </c>
      <c r="J233" s="245">
        <v>0</v>
      </c>
      <c r="K233" s="246">
        <f t="shared" si="3"/>
        <v>0</v>
      </c>
      <c r="L233" s="56">
        <v>0</v>
      </c>
      <c r="M233" s="97">
        <v>0</v>
      </c>
    </row>
    <row r="234" spans="1:13" ht="12.75">
      <c r="A234" s="3" t="s">
        <v>31</v>
      </c>
      <c r="B234" s="245">
        <v>0</v>
      </c>
      <c r="C234" s="246">
        <v>0</v>
      </c>
      <c r="D234" s="245">
        <v>0</v>
      </c>
      <c r="E234" s="246">
        <v>0</v>
      </c>
      <c r="F234" s="245">
        <v>0</v>
      </c>
      <c r="G234" s="246">
        <v>0</v>
      </c>
      <c r="H234" s="245">
        <v>0</v>
      </c>
      <c r="I234" s="246">
        <v>0</v>
      </c>
      <c r="J234" s="245">
        <v>0</v>
      </c>
      <c r="K234" s="246">
        <f t="shared" si="3"/>
        <v>0</v>
      </c>
      <c r="L234" s="56">
        <v>0</v>
      </c>
      <c r="M234" s="97">
        <v>0</v>
      </c>
    </row>
    <row r="235" spans="1:13" ht="12.75">
      <c r="A235" s="3" t="s">
        <v>32</v>
      </c>
      <c r="B235" s="245">
        <v>0</v>
      </c>
      <c r="C235" s="246">
        <v>0</v>
      </c>
      <c r="D235" s="245">
        <v>0</v>
      </c>
      <c r="E235" s="246">
        <v>0</v>
      </c>
      <c r="F235" s="245">
        <v>0</v>
      </c>
      <c r="G235" s="246">
        <v>0</v>
      </c>
      <c r="H235" s="245">
        <v>0</v>
      </c>
      <c r="I235" s="246">
        <v>0</v>
      </c>
      <c r="J235" s="245">
        <v>0</v>
      </c>
      <c r="K235" s="246">
        <f t="shared" si="3"/>
        <v>0</v>
      </c>
      <c r="L235" s="56">
        <v>0</v>
      </c>
      <c r="M235" s="97">
        <v>0</v>
      </c>
    </row>
    <row r="236" spans="1:13" ht="12.75" customHeight="1">
      <c r="A236" s="2" t="s">
        <v>33</v>
      </c>
      <c r="B236" s="245">
        <v>0</v>
      </c>
      <c r="C236" s="246">
        <v>0</v>
      </c>
      <c r="D236" s="245">
        <v>0</v>
      </c>
      <c r="E236" s="246">
        <v>0</v>
      </c>
      <c r="F236" s="245">
        <v>0</v>
      </c>
      <c r="G236" s="246">
        <v>0</v>
      </c>
      <c r="H236" s="245">
        <v>0</v>
      </c>
      <c r="I236" s="246">
        <v>0</v>
      </c>
      <c r="J236" s="245">
        <v>0</v>
      </c>
      <c r="K236" s="246">
        <f t="shared" si="3"/>
        <v>0</v>
      </c>
      <c r="L236" s="56">
        <v>0</v>
      </c>
      <c r="M236" s="97">
        <v>0</v>
      </c>
    </row>
    <row r="237" spans="1:13" ht="12.75">
      <c r="A237" s="2" t="s">
        <v>34</v>
      </c>
      <c r="B237" s="245">
        <v>0</v>
      </c>
      <c r="C237" s="246">
        <v>0</v>
      </c>
      <c r="D237" s="245">
        <v>0</v>
      </c>
      <c r="E237" s="246">
        <v>0</v>
      </c>
      <c r="F237" s="245">
        <v>0</v>
      </c>
      <c r="G237" s="246">
        <v>0</v>
      </c>
      <c r="H237" s="245">
        <v>0</v>
      </c>
      <c r="I237" s="246">
        <v>0</v>
      </c>
      <c r="J237" s="245">
        <v>0</v>
      </c>
      <c r="K237" s="246">
        <f t="shared" si="3"/>
        <v>0</v>
      </c>
      <c r="L237" s="56">
        <v>0</v>
      </c>
      <c r="M237" s="97">
        <v>0</v>
      </c>
    </row>
    <row r="238" spans="1:13" ht="12.75">
      <c r="A238" s="2" t="s">
        <v>35</v>
      </c>
      <c r="B238" s="245">
        <v>0</v>
      </c>
      <c r="C238" s="246">
        <v>0</v>
      </c>
      <c r="D238" s="245">
        <v>0</v>
      </c>
      <c r="E238" s="246">
        <v>0</v>
      </c>
      <c r="F238" s="245">
        <v>0</v>
      </c>
      <c r="G238" s="246">
        <v>0</v>
      </c>
      <c r="H238" s="245">
        <v>0</v>
      </c>
      <c r="I238" s="246">
        <v>0</v>
      </c>
      <c r="J238" s="245">
        <v>0</v>
      </c>
      <c r="K238" s="246">
        <f t="shared" si="3"/>
        <v>0</v>
      </c>
      <c r="L238" s="56">
        <v>0</v>
      </c>
      <c r="M238" s="97">
        <v>0</v>
      </c>
    </row>
    <row r="239" spans="1:13" ht="12.75">
      <c r="A239" s="2" t="s">
        <v>36</v>
      </c>
      <c r="B239" s="245">
        <v>0</v>
      </c>
      <c r="C239" s="246">
        <v>0</v>
      </c>
      <c r="D239" s="245">
        <v>0</v>
      </c>
      <c r="E239" s="246">
        <v>0</v>
      </c>
      <c r="F239" s="245">
        <v>0</v>
      </c>
      <c r="G239" s="246">
        <v>0</v>
      </c>
      <c r="H239" s="245">
        <v>0</v>
      </c>
      <c r="I239" s="246">
        <v>0</v>
      </c>
      <c r="J239" s="245">
        <v>1</v>
      </c>
      <c r="K239" s="246">
        <f>J239/2</f>
        <v>0.5</v>
      </c>
      <c r="L239" s="56">
        <v>0</v>
      </c>
      <c r="M239" s="97">
        <v>0</v>
      </c>
    </row>
    <row r="240" spans="1:13" ht="25.5">
      <c r="A240" s="2" t="s">
        <v>37</v>
      </c>
      <c r="B240" s="245">
        <v>0</v>
      </c>
      <c r="C240" s="246">
        <v>0</v>
      </c>
      <c r="D240" s="245">
        <v>0</v>
      </c>
      <c r="E240" s="246">
        <v>0</v>
      </c>
      <c r="F240" s="245">
        <v>0</v>
      </c>
      <c r="G240" s="246">
        <v>0</v>
      </c>
      <c r="H240" s="245">
        <v>0</v>
      </c>
      <c r="I240" s="246">
        <v>0</v>
      </c>
      <c r="J240" s="245">
        <v>0</v>
      </c>
      <c r="K240" s="246">
        <f t="shared" si="3"/>
        <v>0</v>
      </c>
      <c r="L240" s="56">
        <v>0</v>
      </c>
      <c r="M240" s="97">
        <v>0</v>
      </c>
    </row>
    <row r="241" spans="1:13" ht="12.75">
      <c r="A241" s="2" t="s">
        <v>38</v>
      </c>
      <c r="B241" s="245">
        <v>0</v>
      </c>
      <c r="C241" s="246">
        <v>0</v>
      </c>
      <c r="D241" s="245">
        <v>0</v>
      </c>
      <c r="E241" s="246">
        <v>0</v>
      </c>
      <c r="F241" s="245">
        <v>0</v>
      </c>
      <c r="G241" s="246">
        <v>0</v>
      </c>
      <c r="H241" s="245">
        <v>0</v>
      </c>
      <c r="I241" s="246">
        <v>0</v>
      </c>
      <c r="J241" s="245">
        <v>0</v>
      </c>
      <c r="K241" s="246">
        <f t="shared" si="3"/>
        <v>0</v>
      </c>
      <c r="L241" s="56">
        <v>0</v>
      </c>
      <c r="M241" s="97">
        <v>0</v>
      </c>
    </row>
    <row r="242" spans="1:13" ht="12.75">
      <c r="A242" s="2" t="s">
        <v>39</v>
      </c>
      <c r="B242" s="245">
        <v>0</v>
      </c>
      <c r="C242" s="246">
        <v>0</v>
      </c>
      <c r="D242" s="245">
        <v>0</v>
      </c>
      <c r="E242" s="246">
        <v>0</v>
      </c>
      <c r="F242" s="245">
        <v>0</v>
      </c>
      <c r="G242" s="246">
        <v>0</v>
      </c>
      <c r="H242" s="245">
        <v>0</v>
      </c>
      <c r="I242" s="246">
        <v>0</v>
      </c>
      <c r="J242" s="245">
        <v>0</v>
      </c>
      <c r="K242" s="246">
        <f t="shared" si="3"/>
        <v>0</v>
      </c>
      <c r="L242" s="56">
        <v>0</v>
      </c>
      <c r="M242" s="97">
        <v>0</v>
      </c>
    </row>
    <row r="243" spans="1:13" ht="12.75">
      <c r="A243" s="2" t="s">
        <v>10</v>
      </c>
      <c r="B243" s="245">
        <v>0</v>
      </c>
      <c r="C243" s="246">
        <v>0</v>
      </c>
      <c r="D243" s="245">
        <v>0</v>
      </c>
      <c r="E243" s="246">
        <v>0</v>
      </c>
      <c r="F243" s="245">
        <v>0</v>
      </c>
      <c r="G243" s="246">
        <v>0</v>
      </c>
      <c r="H243" s="245">
        <v>0</v>
      </c>
      <c r="I243" s="246">
        <v>0</v>
      </c>
      <c r="J243" s="245">
        <v>0</v>
      </c>
      <c r="K243" s="246">
        <f t="shared" si="3"/>
        <v>0</v>
      </c>
      <c r="L243" s="56">
        <v>0</v>
      </c>
      <c r="M243" s="97">
        <v>0</v>
      </c>
    </row>
    <row r="246" spans="1:7" ht="12.75" customHeight="1">
      <c r="A246" s="252" t="s">
        <v>66</v>
      </c>
      <c r="B246" s="252" t="s">
        <v>52</v>
      </c>
      <c r="C246" s="252"/>
      <c r="D246" s="252"/>
      <c r="E246" s="252"/>
      <c r="F246" s="252"/>
      <c r="G246" s="252" t="s">
        <v>115</v>
      </c>
    </row>
    <row r="247" spans="1:7" ht="12.75" customHeight="1">
      <c r="A247" s="252"/>
      <c r="B247" s="252" t="s">
        <v>0</v>
      </c>
      <c r="C247" s="252"/>
      <c r="D247" s="252"/>
      <c r="E247" s="252"/>
      <c r="F247" s="252"/>
      <c r="G247" s="252"/>
    </row>
    <row r="248" spans="1:7" ht="12.75">
      <c r="A248" s="252"/>
      <c r="B248" s="165">
        <v>2004</v>
      </c>
      <c r="C248" s="165">
        <v>2005</v>
      </c>
      <c r="D248" s="165">
        <v>2006</v>
      </c>
      <c r="E248" s="165">
        <v>2007</v>
      </c>
      <c r="F248" s="165">
        <v>2008</v>
      </c>
      <c r="G248" s="252"/>
    </row>
    <row r="249" spans="1:7" ht="25.5">
      <c r="A249" s="160" t="s">
        <v>53</v>
      </c>
      <c r="B249" s="198">
        <v>616</v>
      </c>
      <c r="C249" s="198">
        <v>1076</v>
      </c>
      <c r="D249" s="198">
        <v>1089</v>
      </c>
      <c r="E249" s="228">
        <v>540</v>
      </c>
      <c r="F249" s="196">
        <v>572</v>
      </c>
      <c r="G249" s="173">
        <v>560</v>
      </c>
    </row>
    <row r="250" spans="1:7" ht="12.75">
      <c r="A250" s="160" t="s">
        <v>54</v>
      </c>
      <c r="B250" s="198">
        <v>616</v>
      </c>
      <c r="C250" s="198">
        <v>1064</v>
      </c>
      <c r="D250" s="198">
        <v>1077</v>
      </c>
      <c r="E250" s="228">
        <v>532</v>
      </c>
      <c r="F250" s="229">
        <f>F249-11</f>
        <v>561</v>
      </c>
      <c r="G250" s="173">
        <v>523</v>
      </c>
    </row>
    <row r="251" spans="1:8" ht="12.75">
      <c r="A251" s="273" t="s">
        <v>69</v>
      </c>
      <c r="B251" s="274"/>
      <c r="C251" s="274"/>
      <c r="D251" s="274"/>
      <c r="E251" s="274"/>
      <c r="F251" s="274"/>
      <c r="G251" s="236"/>
      <c r="H251" s="159"/>
    </row>
    <row r="252" spans="1:7" ht="12.75">
      <c r="A252" s="177" t="s">
        <v>47</v>
      </c>
      <c r="B252" s="198">
        <v>587</v>
      </c>
      <c r="C252" s="198">
        <v>577</v>
      </c>
      <c r="D252" s="198">
        <v>567</v>
      </c>
      <c r="E252" s="228">
        <v>14</v>
      </c>
      <c r="F252" s="229">
        <v>119</v>
      </c>
      <c r="G252" s="173">
        <v>236</v>
      </c>
    </row>
    <row r="253" spans="1:7" ht="12.75">
      <c r="A253" s="177" t="s">
        <v>48</v>
      </c>
      <c r="B253" s="198">
        <v>28</v>
      </c>
      <c r="C253" s="198">
        <v>170</v>
      </c>
      <c r="D253" s="198">
        <v>339</v>
      </c>
      <c r="E253" s="197">
        <v>139</v>
      </c>
      <c r="F253" s="229">
        <v>189</v>
      </c>
      <c r="G253" s="173">
        <v>91</v>
      </c>
    </row>
    <row r="254" spans="1:7" ht="12.75">
      <c r="A254" s="177" t="s">
        <v>67</v>
      </c>
      <c r="B254" s="198">
        <v>1</v>
      </c>
      <c r="C254" s="198">
        <v>329</v>
      </c>
      <c r="D254" s="198">
        <v>183</v>
      </c>
      <c r="E254" s="228">
        <v>380</v>
      </c>
      <c r="F254" s="229">
        <f>F249-F255-F253-F252</f>
        <v>205</v>
      </c>
      <c r="G254" s="173">
        <v>148</v>
      </c>
    </row>
    <row r="255" spans="1:7" ht="27" customHeight="1">
      <c r="A255" s="177" t="s">
        <v>49</v>
      </c>
      <c r="B255" s="198" t="s">
        <v>114</v>
      </c>
      <c r="C255" s="198" t="s">
        <v>114</v>
      </c>
      <c r="D255" s="198" t="s">
        <v>114</v>
      </c>
      <c r="E255" s="228">
        <v>7</v>
      </c>
      <c r="F255" s="229">
        <v>59</v>
      </c>
      <c r="G255" s="173">
        <v>85</v>
      </c>
    </row>
    <row r="258" spans="1:7" ht="12.75" customHeight="1">
      <c r="A258" s="252" t="s">
        <v>50</v>
      </c>
      <c r="B258" s="252" t="s">
        <v>52</v>
      </c>
      <c r="C258" s="252"/>
      <c r="D258" s="252"/>
      <c r="E258" s="252"/>
      <c r="F258" s="252"/>
      <c r="G258" s="252" t="s">
        <v>115</v>
      </c>
    </row>
    <row r="259" spans="1:7" ht="12.75" customHeight="1">
      <c r="A259" s="252"/>
      <c r="B259" s="252" t="s">
        <v>0</v>
      </c>
      <c r="C259" s="252"/>
      <c r="D259" s="252"/>
      <c r="E259" s="252"/>
      <c r="F259" s="252"/>
      <c r="G259" s="252"/>
    </row>
    <row r="260" spans="1:7" ht="12.75">
      <c r="A260" s="252"/>
      <c r="B260" s="165">
        <v>2004</v>
      </c>
      <c r="C260" s="165">
        <v>2005</v>
      </c>
      <c r="D260" s="165">
        <v>2006</v>
      </c>
      <c r="E260" s="165">
        <v>2007</v>
      </c>
      <c r="F260" s="165">
        <v>2008</v>
      </c>
      <c r="G260" s="252"/>
    </row>
    <row r="261" spans="1:7" ht="38.25">
      <c r="A261" s="160" t="s">
        <v>68</v>
      </c>
      <c r="B261" s="194" t="s">
        <v>114</v>
      </c>
      <c r="C261" s="194" t="s">
        <v>114</v>
      </c>
      <c r="D261" s="230">
        <v>113</v>
      </c>
      <c r="E261" s="194">
        <v>208</v>
      </c>
      <c r="F261" s="194">
        <v>180</v>
      </c>
      <c r="G261" s="237">
        <v>132</v>
      </c>
    </row>
  </sheetData>
  <mergeCells count="87">
    <mergeCell ref="T106:U106"/>
    <mergeCell ref="B104:K104"/>
    <mergeCell ref="Z105:AE105"/>
    <mergeCell ref="N106:O106"/>
    <mergeCell ref="P106:Q106"/>
    <mergeCell ref="Z106:AA106"/>
    <mergeCell ref="T105:Y105"/>
    <mergeCell ref="N105:S105"/>
    <mergeCell ref="AB106:AC106"/>
    <mergeCell ref="AD106:AE106"/>
    <mergeCell ref="R106:S106"/>
    <mergeCell ref="L93:M93"/>
    <mergeCell ref="L94:M95"/>
    <mergeCell ref="B93:K93"/>
    <mergeCell ref="B103:K103"/>
    <mergeCell ref="J95:K95"/>
    <mergeCell ref="A119:M119"/>
    <mergeCell ref="D106:E106"/>
    <mergeCell ref="F106:G106"/>
    <mergeCell ref="B106:C106"/>
    <mergeCell ref="V106:W106"/>
    <mergeCell ref="X106:Y106"/>
    <mergeCell ref="A145:A148"/>
    <mergeCell ref="B146:K146"/>
    <mergeCell ref="H147:I147"/>
    <mergeCell ref="J147:K147"/>
    <mergeCell ref="L145:M147"/>
    <mergeCell ref="H106:I106"/>
    <mergeCell ref="J106:K106"/>
    <mergeCell ref="L105:M106"/>
    <mergeCell ref="AF103:AK103"/>
    <mergeCell ref="AF104:AK105"/>
    <mergeCell ref="AH106:AI106"/>
    <mergeCell ref="AJ106:AK106"/>
    <mergeCell ref="AF106:AG106"/>
    <mergeCell ref="AF125:AG125"/>
    <mergeCell ref="AH125:AI125"/>
    <mergeCell ref="AJ125:AK125"/>
    <mergeCell ref="B247:F247"/>
    <mergeCell ref="B246:F246"/>
    <mergeCell ref="A251:F251"/>
    <mergeCell ref="A12:A13"/>
    <mergeCell ref="A3:A5"/>
    <mergeCell ref="A246:A248"/>
    <mergeCell ref="A67:A69"/>
    <mergeCell ref="A180:M180"/>
    <mergeCell ref="A212:M212"/>
    <mergeCell ref="A131:M131"/>
    <mergeCell ref="F147:G147"/>
    <mergeCell ref="A87:A88"/>
    <mergeCell ref="B87:G88"/>
    <mergeCell ref="G82:G84"/>
    <mergeCell ref="G67:G69"/>
    <mergeCell ref="B82:F82"/>
    <mergeCell ref="B83:F83"/>
    <mergeCell ref="A93:A96"/>
    <mergeCell ref="B95:C95"/>
    <mergeCell ref="F95:G95"/>
    <mergeCell ref="D95:E95"/>
    <mergeCell ref="B94:K94"/>
    <mergeCell ref="H95:I95"/>
    <mergeCell ref="A103:A104"/>
    <mergeCell ref="A105:A107"/>
    <mergeCell ref="G246:G248"/>
    <mergeCell ref="G258:G260"/>
    <mergeCell ref="B259:F259"/>
    <mergeCell ref="B258:F258"/>
    <mergeCell ref="B147:C147"/>
    <mergeCell ref="D147:E147"/>
    <mergeCell ref="B145:K145"/>
    <mergeCell ref="A258:A260"/>
    <mergeCell ref="A28:A29"/>
    <mergeCell ref="A82:A84"/>
    <mergeCell ref="B28:F28"/>
    <mergeCell ref="B29:F29"/>
    <mergeCell ref="A50:G50"/>
    <mergeCell ref="B68:F68"/>
    <mergeCell ref="G28:G30"/>
    <mergeCell ref="B67:F67"/>
    <mergeCell ref="A35:G35"/>
    <mergeCell ref="A44:G44"/>
    <mergeCell ref="G3:G5"/>
    <mergeCell ref="B12:F12"/>
    <mergeCell ref="B13:F13"/>
    <mergeCell ref="B3:F3"/>
    <mergeCell ref="B4:F4"/>
    <mergeCell ref="G12:G14"/>
  </mergeCells>
  <printOptions/>
  <pageMargins left="0.25" right="0.25" top="1" bottom="1" header="0.5" footer="0.5"/>
  <pageSetup horizontalDpi="600" verticalDpi="600" orientation="portrait" scale="70" r:id="rId1"/>
  <headerFooter alignWithMargins="0">
    <oddHeader>&amp;C***DHS COMPONENT*** EQUAL EMPLOYMENT OPPORTUNITY DATA POSTED PURSUANT TO THE NO FEAR ACT:
Data as of December, 31 2008 - 1st Quarter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SheetLayoutView="100" workbookViewId="0" topLeftCell="A1">
      <selection activeCell="D26" sqref="D26"/>
    </sheetView>
  </sheetViews>
  <sheetFormatPr defaultColWidth="9.140625" defaultRowHeight="12.75"/>
  <cols>
    <col min="1" max="1" width="34.28125" style="34" customWidth="1"/>
    <col min="2" max="2" width="11.140625" style="70" customWidth="1"/>
    <col min="3" max="3" width="9.140625" style="34" customWidth="1"/>
    <col min="4" max="4" width="13.28125" style="70" customWidth="1"/>
    <col min="5" max="6" width="9.140625" style="70" customWidth="1"/>
    <col min="7" max="16384" width="9.140625" style="34" customWidth="1"/>
  </cols>
  <sheetData>
    <row r="1" spans="2:11" ht="12.75">
      <c r="B1" s="58"/>
      <c r="C1" s="58" t="s">
        <v>83</v>
      </c>
      <c r="D1" s="58" t="s">
        <v>84</v>
      </c>
      <c r="E1" s="58" t="s">
        <v>85</v>
      </c>
      <c r="F1" s="59" t="s">
        <v>86</v>
      </c>
      <c r="G1" s="118" t="s">
        <v>87</v>
      </c>
      <c r="H1" s="34" t="s">
        <v>88</v>
      </c>
      <c r="I1" s="34" t="s">
        <v>89</v>
      </c>
      <c r="J1" s="181" t="s">
        <v>90</v>
      </c>
      <c r="K1" s="34" t="s">
        <v>91</v>
      </c>
    </row>
    <row r="2" spans="1:11" ht="25.5" customHeight="1">
      <c r="A2" s="60" t="s">
        <v>57</v>
      </c>
      <c r="B2" s="61"/>
      <c r="C2" s="62"/>
      <c r="D2" s="63">
        <v>0</v>
      </c>
      <c r="E2" s="63"/>
      <c r="F2" s="63"/>
      <c r="G2" s="62"/>
      <c r="H2" s="62"/>
      <c r="I2" s="62"/>
      <c r="J2" s="62"/>
      <c r="K2" s="62"/>
    </row>
    <row r="3" spans="1:11" ht="25.5" customHeight="1">
      <c r="A3" s="61" t="s">
        <v>92</v>
      </c>
      <c r="B3" s="64"/>
      <c r="C3" s="62"/>
      <c r="D3" s="63">
        <v>3</v>
      </c>
      <c r="E3" s="63"/>
      <c r="F3" s="63"/>
      <c r="G3" s="62"/>
      <c r="H3" s="62"/>
      <c r="I3" s="62"/>
      <c r="J3" s="62"/>
      <c r="K3" s="62"/>
    </row>
    <row r="4" spans="1:11" ht="25.5" customHeight="1">
      <c r="A4" s="61" t="s">
        <v>93</v>
      </c>
      <c r="B4" s="64"/>
      <c r="C4" s="62"/>
      <c r="D4" s="63">
        <v>6</v>
      </c>
      <c r="E4" s="63"/>
      <c r="F4" s="63"/>
      <c r="G4" s="62"/>
      <c r="H4" s="72"/>
      <c r="I4" s="62"/>
      <c r="J4" s="62"/>
      <c r="K4" s="62"/>
    </row>
    <row r="5" spans="1:11" ht="39.75" customHeight="1">
      <c r="A5" s="63" t="s">
        <v>94</v>
      </c>
      <c r="B5" s="64"/>
      <c r="C5" s="63"/>
      <c r="D5" s="63" t="s">
        <v>112</v>
      </c>
      <c r="E5" s="63"/>
      <c r="F5" s="63"/>
      <c r="G5" s="63"/>
      <c r="H5" s="73"/>
      <c r="I5" s="63"/>
      <c r="J5" s="63"/>
      <c r="K5" s="63"/>
    </row>
    <row r="6" spans="1:11" ht="90" customHeight="1">
      <c r="A6" s="61" t="s">
        <v>95</v>
      </c>
      <c r="B6" s="63"/>
      <c r="C6" s="63"/>
      <c r="D6" s="63" t="s">
        <v>113</v>
      </c>
      <c r="E6" s="63"/>
      <c r="F6" s="63"/>
      <c r="G6" s="63"/>
      <c r="H6" s="73"/>
      <c r="I6" s="63"/>
      <c r="J6" s="63"/>
      <c r="K6" s="63"/>
    </row>
    <row r="7" spans="1:11" ht="25.5" customHeight="1">
      <c r="A7" s="65"/>
      <c r="B7" s="68"/>
      <c r="C7" s="67"/>
      <c r="D7" s="66"/>
      <c r="E7" s="66"/>
      <c r="F7" s="66"/>
      <c r="G7" s="67"/>
      <c r="H7" s="67"/>
      <c r="I7" s="67"/>
      <c r="J7" s="67"/>
      <c r="K7" s="67"/>
    </row>
    <row r="8" spans="1:2" ht="33" customHeight="1">
      <c r="A8" s="293" t="s">
        <v>81</v>
      </c>
      <c r="B8" s="69"/>
    </row>
    <row r="9" spans="1:11" ht="49.5" customHeight="1">
      <c r="A9" s="294"/>
      <c r="B9" s="35" t="s">
        <v>111</v>
      </c>
      <c r="C9" s="91" t="s">
        <v>96</v>
      </c>
      <c r="D9" s="156" t="s">
        <v>84</v>
      </c>
      <c r="E9" s="135" t="s">
        <v>85</v>
      </c>
      <c r="F9" s="92" t="s">
        <v>86</v>
      </c>
      <c r="G9" s="183" t="s">
        <v>97</v>
      </c>
      <c r="H9" s="93" t="s">
        <v>88</v>
      </c>
      <c r="I9" s="94" t="s">
        <v>89</v>
      </c>
      <c r="J9" s="182" t="s">
        <v>90</v>
      </c>
      <c r="K9" s="93" t="s">
        <v>91</v>
      </c>
    </row>
    <row r="10" spans="1:12" ht="32.25" customHeight="1">
      <c r="A10" s="44" t="s">
        <v>104</v>
      </c>
      <c r="B10" s="45"/>
      <c r="C10" s="75"/>
      <c r="D10" s="45">
        <v>80</v>
      </c>
      <c r="E10" s="45"/>
      <c r="F10" s="134"/>
      <c r="G10" s="74"/>
      <c r="H10" s="45"/>
      <c r="I10" s="75"/>
      <c r="J10" s="45"/>
      <c r="K10" s="62"/>
      <c r="L10" s="118"/>
    </row>
    <row r="11" spans="1:12" ht="19.5" customHeight="1">
      <c r="A11" s="44" t="s">
        <v>82</v>
      </c>
      <c r="B11" s="45"/>
      <c r="C11" s="45"/>
      <c r="D11" s="45">
        <v>16080</v>
      </c>
      <c r="E11" s="45"/>
      <c r="F11" s="136"/>
      <c r="G11" s="72"/>
      <c r="H11" s="45"/>
      <c r="I11" s="75"/>
      <c r="J11" s="45"/>
      <c r="K11" s="72"/>
      <c r="L11" s="118"/>
    </row>
    <row r="12" spans="1:12" ht="21.75" customHeight="1">
      <c r="A12" s="38" t="s">
        <v>98</v>
      </c>
      <c r="B12" s="39"/>
      <c r="C12" s="123" t="e">
        <f>C11/C10</f>
        <v>#DIV/0!</v>
      </c>
      <c r="D12" s="232">
        <f>D11/D10</f>
        <v>201</v>
      </c>
      <c r="E12" s="124" t="e">
        <f>E11/E10</f>
        <v>#DIV/0!</v>
      </c>
      <c r="F12" s="133"/>
      <c r="G12" s="125" t="e">
        <f>G11/G10</f>
        <v>#DIV/0!</v>
      </c>
      <c r="H12" s="124" t="e">
        <f>H11/H10</f>
        <v>#DIV/0!</v>
      </c>
      <c r="I12" s="123" t="e">
        <f>I11/I10</f>
        <v>#DIV/0!</v>
      </c>
      <c r="J12" s="124" t="e">
        <f>J11/J10</f>
        <v>#DIV/0!</v>
      </c>
      <c r="K12" s="125" t="e">
        <f>K11/K10</f>
        <v>#DIV/0!</v>
      </c>
      <c r="L12" s="118"/>
    </row>
    <row r="13" spans="1:12" ht="20.25" customHeight="1">
      <c r="A13" s="42" t="s">
        <v>105</v>
      </c>
      <c r="B13" s="43"/>
      <c r="C13" s="78"/>
      <c r="D13" s="45">
        <v>49</v>
      </c>
      <c r="E13" s="43"/>
      <c r="F13" s="73"/>
      <c r="G13" s="72"/>
      <c r="H13" s="43"/>
      <c r="I13" s="78"/>
      <c r="J13" s="46"/>
      <c r="K13" s="72"/>
      <c r="L13" s="118"/>
    </row>
    <row r="14" spans="1:12" ht="32.25" customHeight="1">
      <c r="A14" s="42" t="s">
        <v>82</v>
      </c>
      <c r="B14" s="43"/>
      <c r="C14" s="43"/>
      <c r="D14" s="43">
        <v>10914</v>
      </c>
      <c r="E14" s="43"/>
      <c r="F14" s="62"/>
      <c r="G14" s="72"/>
      <c r="H14" s="43"/>
      <c r="I14" s="78"/>
      <c r="J14" s="46"/>
      <c r="K14" s="72"/>
      <c r="L14" s="118"/>
    </row>
    <row r="15" spans="1:12" ht="22.5" customHeight="1">
      <c r="A15" s="41" t="s">
        <v>99</v>
      </c>
      <c r="B15" s="40"/>
      <c r="C15" s="126" t="e">
        <f>C14/C13</f>
        <v>#DIV/0!</v>
      </c>
      <c r="D15" s="233">
        <f>D14/D13</f>
        <v>222.73469387755102</v>
      </c>
      <c r="E15" s="127" t="e">
        <f>E14/E13</f>
        <v>#DIV/0!</v>
      </c>
      <c r="F15" s="137"/>
      <c r="G15" s="125" t="e">
        <f>G14/G13</f>
        <v>#DIV/0!</v>
      </c>
      <c r="H15" s="127" t="e">
        <f>H14/H13</f>
        <v>#DIV/0!</v>
      </c>
      <c r="I15" s="126" t="e">
        <f>I14/I13</f>
        <v>#DIV/0!</v>
      </c>
      <c r="J15" s="128" t="e">
        <f>J14/J13</f>
        <v>#DIV/0!</v>
      </c>
      <c r="K15" s="125" t="e">
        <f>K14/K13</f>
        <v>#DIV/0!</v>
      </c>
      <c r="L15" s="118"/>
    </row>
    <row r="16" spans="1:12" ht="22.5" customHeight="1">
      <c r="A16" s="114"/>
      <c r="B16" s="115"/>
      <c r="C16" s="117"/>
      <c r="D16" s="115"/>
      <c r="E16" s="71"/>
      <c r="F16" s="71"/>
      <c r="G16" s="116"/>
      <c r="H16" s="115"/>
      <c r="I16" s="117"/>
      <c r="J16" s="115"/>
      <c r="K16" s="116"/>
      <c r="L16" s="118"/>
    </row>
    <row r="17" spans="1:12" ht="47.25" customHeight="1">
      <c r="A17" s="36" t="s">
        <v>100</v>
      </c>
      <c r="B17" s="47"/>
      <c r="C17" s="121"/>
      <c r="D17" s="47">
        <v>60</v>
      </c>
      <c r="E17" s="36"/>
      <c r="F17" s="73"/>
      <c r="G17" s="72"/>
      <c r="H17" s="47"/>
      <c r="I17" s="76"/>
      <c r="J17" s="47"/>
      <c r="K17" s="72"/>
      <c r="L17" s="118"/>
    </row>
    <row r="18" spans="1:12" ht="16.5" customHeight="1">
      <c r="A18" s="77" t="s">
        <v>82</v>
      </c>
      <c r="B18" s="47"/>
      <c r="C18" s="36"/>
      <c r="D18" s="47">
        <v>12060</v>
      </c>
      <c r="E18" s="36"/>
      <c r="F18" s="62"/>
      <c r="G18" s="72"/>
      <c r="H18" s="47"/>
      <c r="I18" s="76"/>
      <c r="J18" s="47"/>
      <c r="K18" s="72"/>
      <c r="L18" s="118"/>
    </row>
    <row r="19" spans="1:12" ht="15" customHeight="1">
      <c r="A19" s="80" t="s">
        <v>106</v>
      </c>
      <c r="B19" s="40"/>
      <c r="C19" s="129" t="e">
        <f>C18/C17</f>
        <v>#DIV/0!</v>
      </c>
      <c r="D19" s="233">
        <f>D18/D17</f>
        <v>201</v>
      </c>
      <c r="E19" s="127" t="e">
        <f>E18/E17</f>
        <v>#DIV/0!</v>
      </c>
      <c r="F19" s="133"/>
      <c r="G19" s="125" t="e">
        <f>G18/G17</f>
        <v>#DIV/0!</v>
      </c>
      <c r="H19" s="127" t="e">
        <f>H18/H17</f>
        <v>#DIV/0!</v>
      </c>
      <c r="I19" s="126" t="e">
        <f>I18/I17</f>
        <v>#DIV/0!</v>
      </c>
      <c r="J19" s="127" t="e">
        <f>J18/J17</f>
        <v>#DIV/0!</v>
      </c>
      <c r="K19" s="125" t="e">
        <f>K18/K17</f>
        <v>#DIV/0!</v>
      </c>
      <c r="L19" s="118"/>
    </row>
    <row r="20" spans="1:12" ht="38.25" customHeight="1">
      <c r="A20" s="79" t="s">
        <v>101</v>
      </c>
      <c r="B20" s="47"/>
      <c r="C20" s="121"/>
      <c r="D20" s="47">
        <v>34</v>
      </c>
      <c r="E20" s="36"/>
      <c r="F20" s="73"/>
      <c r="G20" s="72"/>
      <c r="H20" s="47"/>
      <c r="I20" s="76"/>
      <c r="J20" s="36"/>
      <c r="K20" s="72"/>
      <c r="L20" s="118"/>
    </row>
    <row r="21" spans="1:12" ht="24" customHeight="1">
      <c r="A21" s="79" t="s">
        <v>82</v>
      </c>
      <c r="B21" s="47"/>
      <c r="C21" s="36"/>
      <c r="D21" s="47">
        <v>1828</v>
      </c>
      <c r="E21" s="36"/>
      <c r="F21" s="34"/>
      <c r="G21" s="72"/>
      <c r="H21" s="47"/>
      <c r="I21" s="76"/>
      <c r="J21" s="36"/>
      <c r="K21" s="72"/>
      <c r="L21" s="118"/>
    </row>
    <row r="22" spans="1:12" ht="22.5" customHeight="1">
      <c r="A22" s="80" t="s">
        <v>107</v>
      </c>
      <c r="B22" s="40"/>
      <c r="C22" s="130" t="e">
        <f>C21/C20</f>
        <v>#DIV/0!</v>
      </c>
      <c r="D22" s="234">
        <f>D21/D20</f>
        <v>53.76470588235294</v>
      </c>
      <c r="E22" s="127" t="e">
        <f>E21/E20</f>
        <v>#DIV/0!</v>
      </c>
      <c r="F22" s="125"/>
      <c r="G22" s="125"/>
      <c r="H22" s="127"/>
      <c r="I22" s="126" t="e">
        <f>I21/I20</f>
        <v>#DIV/0!</v>
      </c>
      <c r="J22" s="127"/>
      <c r="K22" s="125"/>
      <c r="L22" s="118"/>
    </row>
    <row r="23" spans="1:12" ht="22.5" customHeight="1">
      <c r="A23" s="119"/>
      <c r="B23" s="115"/>
      <c r="C23" s="122"/>
      <c r="D23" s="115"/>
      <c r="E23" s="71"/>
      <c r="F23" s="71"/>
      <c r="G23" s="116"/>
      <c r="H23" s="115"/>
      <c r="I23" s="117"/>
      <c r="J23" s="115"/>
      <c r="K23" s="116"/>
      <c r="L23" s="118"/>
    </row>
    <row r="24" spans="1:12" ht="30.75" customHeight="1">
      <c r="A24" s="36" t="s">
        <v>102</v>
      </c>
      <c r="B24" s="47"/>
      <c r="C24" s="121"/>
      <c r="D24" s="36">
        <v>20</v>
      </c>
      <c r="E24" s="36"/>
      <c r="F24" s="63"/>
      <c r="G24" s="62"/>
      <c r="H24" s="36"/>
      <c r="I24" s="76"/>
      <c r="J24" s="47"/>
      <c r="K24" s="72"/>
      <c r="L24" s="118"/>
    </row>
    <row r="25" spans="1:12" ht="33.75" customHeight="1">
      <c r="A25" s="79" t="s">
        <v>82</v>
      </c>
      <c r="B25" s="47"/>
      <c r="C25" s="36"/>
      <c r="D25" s="36">
        <v>4020</v>
      </c>
      <c r="E25" s="36"/>
      <c r="F25" s="34"/>
      <c r="G25" s="62"/>
      <c r="H25" s="36"/>
      <c r="I25" s="76"/>
      <c r="J25" s="47"/>
      <c r="K25" s="72"/>
      <c r="L25" s="118"/>
    </row>
    <row r="26" spans="1:12" ht="18.75" customHeight="1">
      <c r="A26" s="80" t="s">
        <v>108</v>
      </c>
      <c r="B26" s="40"/>
      <c r="C26" s="129" t="e">
        <f>C25/C24</f>
        <v>#DIV/0!</v>
      </c>
      <c r="D26" s="234">
        <f>D25/D24</f>
        <v>201</v>
      </c>
      <c r="E26" s="127" t="e">
        <f>E25/E24</f>
        <v>#DIV/0!</v>
      </c>
      <c r="F26" s="125"/>
      <c r="G26" s="125"/>
      <c r="H26" s="127"/>
      <c r="I26" s="126" t="e">
        <f>I25/I24</f>
        <v>#DIV/0!</v>
      </c>
      <c r="J26" s="127"/>
      <c r="K26" s="125"/>
      <c r="L26" s="118"/>
    </row>
    <row r="27" spans="1:12" ht="41.25" customHeight="1">
      <c r="A27" s="48" t="s">
        <v>103</v>
      </c>
      <c r="B27" s="46"/>
      <c r="C27" s="81"/>
      <c r="D27" s="82">
        <v>15</v>
      </c>
      <c r="E27" s="36"/>
      <c r="F27" s="73"/>
      <c r="G27" s="72"/>
      <c r="H27" s="82"/>
      <c r="I27" s="83"/>
      <c r="J27" s="46"/>
      <c r="K27" s="72"/>
      <c r="L27" s="118"/>
    </row>
    <row r="28" spans="1:12" ht="33.75" customHeight="1">
      <c r="A28" s="48" t="s">
        <v>82</v>
      </c>
      <c r="B28" s="46"/>
      <c r="C28" s="36"/>
      <c r="D28" s="82">
        <v>9086</v>
      </c>
      <c r="E28" s="36"/>
      <c r="F28" s="34"/>
      <c r="G28" s="72"/>
      <c r="H28" s="82"/>
      <c r="I28" s="83"/>
      <c r="J28" s="46"/>
      <c r="K28" s="72"/>
      <c r="L28" s="118"/>
    </row>
    <row r="29" spans="1:12" ht="24.75" customHeight="1">
      <c r="A29" s="120" t="s">
        <v>109</v>
      </c>
      <c r="B29" s="37"/>
      <c r="C29" s="131"/>
      <c r="D29" s="234">
        <f>D28/D27</f>
        <v>605.7333333333333</v>
      </c>
      <c r="E29" s="127"/>
      <c r="F29" s="125"/>
      <c r="G29" s="125"/>
      <c r="H29" s="128"/>
      <c r="I29" s="132"/>
      <c r="J29" s="128"/>
      <c r="K29" s="125"/>
      <c r="L29" s="118"/>
    </row>
    <row r="30" ht="21.75" customHeight="1"/>
    <row r="31" spans="1:2" ht="35.25" customHeight="1">
      <c r="A31" s="243" t="s">
        <v>66</v>
      </c>
      <c r="B31" s="243" t="s">
        <v>110</v>
      </c>
    </row>
    <row r="32" spans="1:2" ht="19.5" customHeight="1">
      <c r="A32" s="283"/>
      <c r="B32" s="283"/>
    </row>
    <row r="33" spans="1:11" ht="17.25" customHeight="1">
      <c r="A33" s="244"/>
      <c r="B33" s="244"/>
      <c r="C33" s="90" t="s">
        <v>96</v>
      </c>
      <c r="D33" s="84" t="s">
        <v>84</v>
      </c>
      <c r="E33" s="58" t="s">
        <v>85</v>
      </c>
      <c r="F33" s="59" t="s">
        <v>86</v>
      </c>
      <c r="G33" s="184" t="s">
        <v>87</v>
      </c>
      <c r="H33" s="85" t="s">
        <v>88</v>
      </c>
      <c r="I33" s="95" t="s">
        <v>89</v>
      </c>
      <c r="J33" s="184" t="s">
        <v>90</v>
      </c>
      <c r="K33" s="85" t="s">
        <v>91</v>
      </c>
    </row>
    <row r="34" spans="1:12" ht="25.5">
      <c r="A34" s="2" t="s">
        <v>53</v>
      </c>
      <c r="B34" s="5"/>
      <c r="C34" s="57"/>
      <c r="D34" s="146">
        <v>572</v>
      </c>
      <c r="E34" s="57"/>
      <c r="F34" s="57"/>
      <c r="G34" s="185"/>
      <c r="H34" s="51"/>
      <c r="I34" s="57"/>
      <c r="J34" s="136"/>
      <c r="K34" s="147"/>
      <c r="L34" s="86"/>
    </row>
    <row r="35" spans="1:12" ht="12.75" customHeight="1">
      <c r="A35" s="2" t="s">
        <v>54</v>
      </c>
      <c r="B35" s="5"/>
      <c r="C35" s="148"/>
      <c r="D35" s="149">
        <v>248</v>
      </c>
      <c r="E35" s="148"/>
      <c r="F35" s="148"/>
      <c r="G35" s="185"/>
      <c r="H35" s="51"/>
      <c r="I35" s="57"/>
      <c r="J35" s="136"/>
      <c r="K35" s="150"/>
      <c r="L35" s="86"/>
    </row>
    <row r="36" spans="1:11" ht="12.75" customHeight="1">
      <c r="A36" s="49" t="s">
        <v>69</v>
      </c>
      <c r="B36" s="87"/>
      <c r="C36" s="151"/>
      <c r="D36" s="149"/>
      <c r="E36" s="152"/>
      <c r="F36" s="151"/>
      <c r="G36" s="186"/>
      <c r="H36" s="51"/>
      <c r="I36" s="136"/>
      <c r="J36" s="136"/>
      <c r="K36" s="153"/>
    </row>
    <row r="37" spans="1:12" ht="12.75">
      <c r="A37" s="3" t="s">
        <v>47</v>
      </c>
      <c r="B37" s="5"/>
      <c r="C37" s="154"/>
      <c r="D37" s="149">
        <v>119</v>
      </c>
      <c r="E37" s="154"/>
      <c r="F37" s="154"/>
      <c r="G37" s="187"/>
      <c r="H37" s="51"/>
      <c r="I37" s="57"/>
      <c r="J37" s="136"/>
      <c r="K37" s="155"/>
      <c r="L37" s="86"/>
    </row>
    <row r="38" spans="1:12" ht="12.75">
      <c r="A38" s="3" t="s">
        <v>48</v>
      </c>
      <c r="B38" s="5"/>
      <c r="C38" s="57"/>
      <c r="D38" s="149">
        <v>91</v>
      </c>
      <c r="E38" s="57"/>
      <c r="F38" s="57"/>
      <c r="G38" s="187"/>
      <c r="H38" s="51"/>
      <c r="I38" s="57"/>
      <c r="J38" s="136"/>
      <c r="K38" s="147"/>
      <c r="L38" s="86"/>
    </row>
    <row r="39" spans="1:12" ht="12.75">
      <c r="A39" s="3" t="s">
        <v>67</v>
      </c>
      <c r="B39" s="5"/>
      <c r="C39" s="57"/>
      <c r="D39" s="149">
        <v>148</v>
      </c>
      <c r="E39" s="57"/>
      <c r="F39" s="57"/>
      <c r="G39" s="187"/>
      <c r="H39" s="51"/>
      <c r="I39" s="57"/>
      <c r="J39" s="136"/>
      <c r="K39" s="147"/>
      <c r="L39" s="86"/>
    </row>
    <row r="40" spans="1:12" ht="25.5">
      <c r="A40" s="3" t="s">
        <v>49</v>
      </c>
      <c r="B40" s="5"/>
      <c r="C40" s="57"/>
      <c r="D40" s="149"/>
      <c r="E40" s="57"/>
      <c r="F40" s="57"/>
      <c r="G40" s="187"/>
      <c r="H40" s="51"/>
      <c r="I40" s="57"/>
      <c r="J40" s="136"/>
      <c r="K40" s="147"/>
      <c r="L40" s="86"/>
    </row>
    <row r="41" spans="3:12" ht="12" thickBot="1">
      <c r="C41" s="86"/>
      <c r="D41" s="88"/>
      <c r="F41" s="88"/>
      <c r="G41" s="86"/>
      <c r="H41" s="86"/>
      <c r="K41" s="86"/>
      <c r="L41" s="89"/>
    </row>
    <row r="42" spans="1:11" ht="11.25">
      <c r="A42" s="266" t="s">
        <v>50</v>
      </c>
      <c r="B42" s="290" t="s">
        <v>110</v>
      </c>
      <c r="C42" s="107"/>
      <c r="D42" s="108"/>
      <c r="E42" s="108"/>
      <c r="F42" s="108"/>
      <c r="G42" s="107"/>
      <c r="H42" s="107"/>
      <c r="I42" s="107"/>
      <c r="J42" s="107"/>
      <c r="K42" s="109"/>
    </row>
    <row r="43" spans="1:11" ht="11.25">
      <c r="A43" s="267"/>
      <c r="B43" s="291"/>
      <c r="C43" s="67"/>
      <c r="D43" s="66"/>
      <c r="E43" s="66"/>
      <c r="F43" s="66"/>
      <c r="G43" s="67"/>
      <c r="H43" s="67"/>
      <c r="I43" s="67"/>
      <c r="J43" s="67"/>
      <c r="K43" s="110"/>
    </row>
    <row r="44" spans="1:11" ht="12.75">
      <c r="A44" s="267"/>
      <c r="B44" s="292"/>
      <c r="C44" s="90" t="s">
        <v>96</v>
      </c>
      <c r="D44" s="84" t="s">
        <v>84</v>
      </c>
      <c r="E44" s="58" t="s">
        <v>85</v>
      </c>
      <c r="F44" s="59" t="s">
        <v>86</v>
      </c>
      <c r="G44" s="85" t="s">
        <v>87</v>
      </c>
      <c r="H44" s="85" t="s">
        <v>88</v>
      </c>
      <c r="I44" s="95" t="s">
        <v>89</v>
      </c>
      <c r="J44" s="95" t="s">
        <v>90</v>
      </c>
      <c r="K44" s="111" t="s">
        <v>91</v>
      </c>
    </row>
    <row r="45" spans="1:11" ht="39" thickBot="1">
      <c r="A45" s="106" t="s">
        <v>68</v>
      </c>
      <c r="B45" s="112"/>
      <c r="C45" s="145"/>
      <c r="D45" s="144">
        <v>132</v>
      </c>
      <c r="E45" s="140"/>
      <c r="F45" s="142"/>
      <c r="G45" s="113"/>
      <c r="H45" s="142"/>
      <c r="I45" s="141"/>
      <c r="J45" s="141"/>
      <c r="K45" s="143"/>
    </row>
    <row r="46" spans="2:11" ht="12.75">
      <c r="B46" s="102"/>
      <c r="C46" s="103"/>
      <c r="D46" s="104"/>
      <c r="E46" s="66"/>
      <c r="F46" s="105"/>
      <c r="G46" s="104"/>
      <c r="H46" s="31"/>
      <c r="I46" s="67"/>
      <c r="J46" s="67"/>
      <c r="K46" s="31"/>
    </row>
    <row r="47" spans="2:11" ht="12.75">
      <c r="B47" s="98"/>
      <c r="C47" s="99"/>
      <c r="D47" s="100"/>
      <c r="E47" s="66"/>
      <c r="F47" s="101"/>
      <c r="G47" s="99"/>
      <c r="H47" s="99"/>
      <c r="I47" s="67"/>
      <c r="J47" s="67"/>
      <c r="K47" s="99"/>
    </row>
    <row r="48" spans="2:11" ht="12.75">
      <c r="B48" s="102"/>
      <c r="C48" s="103"/>
      <c r="D48" s="104"/>
      <c r="E48" s="66"/>
      <c r="F48" s="105"/>
      <c r="G48" s="31"/>
      <c r="H48" s="31"/>
      <c r="I48" s="67"/>
      <c r="J48" s="67"/>
      <c r="K48" s="31"/>
    </row>
    <row r="49" spans="2:11" ht="12.75">
      <c r="B49" s="102"/>
      <c r="C49" s="103"/>
      <c r="D49" s="100"/>
      <c r="E49" s="66"/>
      <c r="F49" s="105"/>
      <c r="G49" s="31"/>
      <c r="H49" s="31"/>
      <c r="I49" s="67"/>
      <c r="J49" s="67"/>
      <c r="K49" s="31"/>
    </row>
    <row r="50" spans="2:11" ht="12.75">
      <c r="B50" s="102"/>
      <c r="C50" s="103"/>
      <c r="D50" s="104"/>
      <c r="E50" s="66"/>
      <c r="F50" s="105"/>
      <c r="G50" s="31"/>
      <c r="H50" s="31"/>
      <c r="I50" s="67"/>
      <c r="J50" s="67"/>
      <c r="K50" s="31"/>
    </row>
    <row r="51" spans="2:11" ht="12.75">
      <c r="B51" s="102"/>
      <c r="C51" s="105"/>
      <c r="D51" s="104"/>
      <c r="E51" s="66"/>
      <c r="F51" s="105"/>
      <c r="G51" s="31"/>
      <c r="H51" s="31"/>
      <c r="I51" s="67"/>
      <c r="J51" s="67"/>
      <c r="K51" s="31"/>
    </row>
  </sheetData>
  <mergeCells count="5">
    <mergeCell ref="B42:B44"/>
    <mergeCell ref="A8:A9"/>
    <mergeCell ref="A31:A33"/>
    <mergeCell ref="B31:B33"/>
    <mergeCell ref="A42:A44"/>
  </mergeCells>
  <printOptions/>
  <pageMargins left="0.75" right="0.75" top="1" bottom="1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Kaminski</dc:creator>
  <cp:keywords/>
  <dc:description/>
  <cp:lastModifiedBy>raymond.desmone</cp:lastModifiedBy>
  <cp:lastPrinted>2009-04-10T10:59:49Z</cp:lastPrinted>
  <dcterms:created xsi:type="dcterms:W3CDTF">2005-06-01T16:05:26Z</dcterms:created>
  <dcterms:modified xsi:type="dcterms:W3CDTF">2009-04-10T11:06:53Z</dcterms:modified>
  <cp:category/>
  <cp:version/>
  <cp:contentType/>
  <cp:contentStatus/>
</cp:coreProperties>
</file>