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activeTab="0"/>
  </bookViews>
  <sheets>
    <sheet name="4-26"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<sst xmlns="http://schemas.openxmlformats.org/spreadsheetml/2006/main" count="18" uniqueCount="18">
  <si>
    <t>Revenue passenger-miles (millions)</t>
  </si>
  <si>
    <t>Locomotive fuel consumed</t>
  </si>
  <si>
    <t>Revenue passenger-miles:</t>
  </si>
  <si>
    <t>Locomotive fuel consumed:</t>
  </si>
  <si>
    <t>Table 4-26:  Energy Intensity of Amtrak Services</t>
  </si>
  <si>
    <r>
      <t>Energy intensity (Btu/revenue passenger-mile)</t>
    </r>
    <r>
      <rPr>
        <b/>
        <vertAlign val="superscript"/>
        <sz val="11"/>
        <rFont val="Arial Narrow"/>
        <family val="2"/>
      </rPr>
      <t>a</t>
    </r>
  </si>
  <si>
    <t>NOTE</t>
  </si>
  <si>
    <t>SOURCES</t>
  </si>
  <si>
    <t>1975-2001: Ibid., State and Local Affairs Department, personal communication.</t>
  </si>
  <si>
    <r>
      <t>KEY:</t>
    </r>
    <r>
      <rPr>
        <sz val="9"/>
        <rFont val="Arial"/>
        <family val="2"/>
      </rPr>
      <t xml:space="preserve">  Btu = British thermal unit; kWh = kilowatt hour; U = data are not available.</t>
    </r>
  </si>
  <si>
    <t>The heat equivalent factors used in Btu conversion are: diesel = 138,700 Btu/gallon; electric = 3,412 Btu/kWh.</t>
  </si>
  <si>
    <r>
      <t>a</t>
    </r>
    <r>
      <rPr>
        <sz val="9"/>
        <rFont val="Arial"/>
        <family val="2"/>
      </rPr>
      <t xml:space="preserve"> Does not include electric power generation and distribution losses, which, if included, would triple the electric conversion factor given below and increase the numbers in this row by about 20 percent.</t>
    </r>
  </si>
  <si>
    <r>
      <t>Total fuel consumed (billion Btu)</t>
    </r>
    <r>
      <rPr>
        <vertAlign val="superscript"/>
        <sz val="11"/>
        <rFont val="Arial Narrow"/>
        <family val="2"/>
      </rPr>
      <t>a</t>
    </r>
  </si>
  <si>
    <r>
      <t>Electric (millions of kWh)</t>
    </r>
    <r>
      <rPr>
        <vertAlign val="superscript"/>
        <sz val="11"/>
        <rFont val="Arial Narrow"/>
        <family val="2"/>
      </rPr>
      <t>a</t>
    </r>
  </si>
  <si>
    <t>Diesel (million gallons)</t>
  </si>
  <si>
    <r>
      <t xml:space="preserve">1975-2002: Amtrak, </t>
    </r>
    <r>
      <rPr>
        <i/>
        <sz val="9"/>
        <rFont val="Arial"/>
        <family val="2"/>
      </rPr>
      <t xml:space="preserve">Amtrak Annual Report, </t>
    </r>
    <r>
      <rPr>
        <sz val="9"/>
        <rFont val="Arial"/>
        <family val="2"/>
      </rPr>
      <t>Statistical Appendix</t>
    </r>
    <r>
      <rPr>
        <i/>
        <sz val="9"/>
        <rFont val="Arial"/>
        <family val="2"/>
      </rPr>
      <t xml:space="preserve"> </t>
    </r>
    <r>
      <rPr>
        <sz val="9"/>
        <rFont val="Arial"/>
        <family val="2"/>
      </rPr>
      <t>(Washington, DC:  Annual issues).</t>
    </r>
  </si>
  <si>
    <r>
      <t xml:space="preserve">2003-2005: Association of American Railroads, </t>
    </r>
    <r>
      <rPr>
        <i/>
        <sz val="9"/>
        <rFont val="Arial"/>
        <family val="2"/>
      </rPr>
      <t xml:space="preserve">Railroad Facts 2006 </t>
    </r>
    <r>
      <rPr>
        <sz val="9"/>
        <rFont val="Arial"/>
        <family val="2"/>
      </rPr>
      <t>(Washington, DC: 2006), p. 77 and similar pages in earlier editions.</t>
    </r>
  </si>
  <si>
    <t>2001-05: Amtrak personal communication as of Dec. 19, 2007.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</si>
</sst>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0.0_W"/>
  </numFmts>
  <fonts count="28">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sz val="8"/>
      <name val="Arial"/>
      <family val="2"/>
    </font>
    <font>
      <i/>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b/>
      <sz val="9"/>
      <name val="Arial Narrow"/>
      <family val="2"/>
    </font>
    <font>
      <sz val="9"/>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4" fontId="8" fillId="0" borderId="1" applyNumberFormat="0" applyFill="0">
      <alignment horizontal="right"/>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4"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47">
    <xf numFmtId="0" fontId="0" fillId="0" borderId="0" xfId="0" applyAlignment="1">
      <alignment/>
    </xf>
    <xf numFmtId="49" fontId="16" fillId="0" borderId="0" xfId="0" applyNumberFormat="1" applyFont="1" applyFill="1" applyAlignment="1">
      <alignment horizontal="left"/>
    </xf>
    <xf numFmtId="0" fontId="0" fillId="0" borderId="0" xfId="0" applyFont="1" applyFill="1" applyAlignment="1">
      <alignment/>
    </xf>
    <xf numFmtId="49" fontId="17" fillId="0" borderId="0" xfId="0" applyNumberFormat="1" applyFont="1" applyFill="1" applyAlignment="1">
      <alignment horizontal="left"/>
    </xf>
    <xf numFmtId="0" fontId="18" fillId="0" borderId="0" xfId="46" applyFont="1" applyFill="1" applyBorder="1" applyAlignment="1">
      <alignment horizontal="left"/>
      <protection/>
    </xf>
    <xf numFmtId="3" fontId="19" fillId="0" borderId="0" xfId="46" applyNumberFormat="1" applyFont="1" applyFill="1" applyBorder="1" applyAlignment="1">
      <alignment horizontal="right"/>
      <protection/>
    </xf>
    <xf numFmtId="0" fontId="19" fillId="0" borderId="0" xfId="46" applyFont="1" applyFill="1" applyBorder="1" applyAlignment="1">
      <alignment horizontal="left"/>
      <protection/>
    </xf>
    <xf numFmtId="1" fontId="19" fillId="0" borderId="0" xfId="46" applyNumberFormat="1" applyFont="1" applyFill="1" applyBorder="1" applyAlignment="1">
      <alignment horizontal="right"/>
      <protection/>
    </xf>
    <xf numFmtId="3" fontId="19" fillId="0" borderId="6" xfId="46" applyNumberFormat="1" applyFont="1" applyFill="1" applyBorder="1" applyAlignment="1">
      <alignment horizontal="right"/>
      <protection/>
    </xf>
    <xf numFmtId="0" fontId="23" fillId="0" borderId="0" xfId="46" applyFont="1" applyFill="1" applyAlignment="1">
      <alignment horizontal="left"/>
      <protection/>
    </xf>
    <xf numFmtId="0" fontId="23" fillId="0" borderId="0" xfId="0" applyFont="1" applyFill="1" applyAlignment="1">
      <alignment horizontal="left"/>
    </xf>
    <xf numFmtId="0" fontId="18" fillId="0" borderId="6" xfId="46" applyFont="1" applyFill="1" applyBorder="1" applyAlignment="1">
      <alignment horizontal="left" vertical="top"/>
      <protection/>
    </xf>
    <xf numFmtId="0" fontId="23" fillId="0" borderId="0" xfId="0" applyFont="1" applyFill="1" applyAlignment="1">
      <alignment/>
    </xf>
    <xf numFmtId="3" fontId="27" fillId="0" borderId="0" xfId="46" applyNumberFormat="1" applyFont="1" applyFill="1" applyBorder="1" applyAlignment="1">
      <alignment horizontal="right"/>
      <protection/>
    </xf>
    <xf numFmtId="0" fontId="22" fillId="0" borderId="0" xfId="46" applyFont="1" applyFill="1" applyBorder="1" applyAlignment="1">
      <alignment horizontal="left"/>
      <protection/>
    </xf>
    <xf numFmtId="0" fontId="24" fillId="0" borderId="0" xfId="46" applyFont="1" applyFill="1" applyAlignment="1">
      <alignment horizontal="left"/>
      <protection/>
    </xf>
    <xf numFmtId="0" fontId="24" fillId="0" borderId="0" xfId="0" applyFont="1" applyFill="1" applyAlignment="1">
      <alignment horizontal="left"/>
    </xf>
    <xf numFmtId="49" fontId="23" fillId="0" borderId="0" xfId="0" applyNumberFormat="1" applyFont="1" applyFill="1" applyAlignment="1">
      <alignment horizontal="left"/>
    </xf>
    <xf numFmtId="49" fontId="24" fillId="0" borderId="0" xfId="0" applyNumberFormat="1" applyFont="1" applyFill="1" applyAlignment="1">
      <alignment horizontal="left"/>
    </xf>
    <xf numFmtId="49" fontId="25" fillId="0" borderId="0" xfId="0" applyNumberFormat="1" applyFont="1" applyFill="1" applyAlignment="1">
      <alignment horizontal="left"/>
    </xf>
    <xf numFmtId="0" fontId="0" fillId="0" borderId="0" xfId="0" applyFont="1" applyFill="1" applyAlignment="1">
      <alignment/>
    </xf>
    <xf numFmtId="0" fontId="23" fillId="0" borderId="0" xfId="0" applyFont="1" applyFill="1" applyAlignment="1">
      <alignment/>
    </xf>
    <xf numFmtId="0" fontId="19" fillId="0" borderId="0" xfId="0" applyFont="1" applyFill="1" applyAlignment="1">
      <alignment horizontal="right"/>
    </xf>
    <xf numFmtId="3" fontId="19" fillId="0" borderId="0" xfId="0" applyNumberFormat="1" applyFont="1" applyFill="1" applyAlignment="1">
      <alignment horizontal="right"/>
    </xf>
    <xf numFmtId="1" fontId="19" fillId="0" borderId="0" xfId="0" applyNumberFormat="1" applyFont="1" applyFill="1" applyAlignment="1">
      <alignment horizontal="right"/>
    </xf>
    <xf numFmtId="0" fontId="18" fillId="0" borderId="3" xfId="46" applyFont="1" applyFill="1" applyBorder="1" applyAlignment="1">
      <alignment horizontal="center"/>
      <protection/>
    </xf>
    <xf numFmtId="0" fontId="0" fillId="0" borderId="0" xfId="0" applyFont="1" applyFill="1" applyAlignment="1">
      <alignment horizontal="center"/>
    </xf>
    <xf numFmtId="0" fontId="18" fillId="0" borderId="3" xfId="0" applyFont="1" applyFill="1" applyBorder="1" applyAlignment="1">
      <alignment horizontal="center"/>
    </xf>
    <xf numFmtId="0" fontId="11" fillId="0" borderId="6" xfId="59" applyFont="1" applyFill="1" applyBorder="1" applyAlignment="1">
      <alignment horizontal="left" wrapText="1"/>
      <protection/>
    </xf>
    <xf numFmtId="49" fontId="23" fillId="0" borderId="0" xfId="0" applyNumberFormat="1" applyFont="1" applyFill="1" applyAlignment="1">
      <alignment horizontal="left" wrapText="1"/>
    </xf>
    <xf numFmtId="0" fontId="18" fillId="0" borderId="3" xfId="46" applyNumberFormat="1" applyFont="1" applyFill="1" applyBorder="1" applyAlignment="1">
      <alignment horizontal="center"/>
      <protection/>
    </xf>
    <xf numFmtId="0" fontId="19" fillId="0" borderId="0" xfId="0" applyFont="1" applyFill="1" applyBorder="1" applyAlignment="1">
      <alignment horizontal="right"/>
    </xf>
    <xf numFmtId="0" fontId="24" fillId="0" borderId="7" xfId="46" applyFont="1" applyFill="1" applyBorder="1" applyAlignment="1">
      <alignment/>
      <protection/>
    </xf>
    <xf numFmtId="0" fontId="23" fillId="0" borderId="7" xfId="0" applyFont="1" applyFill="1" applyBorder="1" applyAlignment="1">
      <alignment/>
    </xf>
    <xf numFmtId="0" fontId="0" fillId="0" borderId="7" xfId="0" applyBorder="1" applyAlignment="1">
      <alignment/>
    </xf>
    <xf numFmtId="0" fontId="26" fillId="0" borderId="0" xfId="46" applyFont="1" applyFill="1" applyBorder="1" applyAlignment="1">
      <alignment/>
      <protection/>
    </xf>
    <xf numFmtId="0" fontId="0" fillId="0" borderId="0" xfId="0" applyAlignment="1">
      <alignment/>
    </xf>
    <xf numFmtId="0" fontId="22" fillId="0" borderId="0" xfId="46" applyFont="1" applyFill="1" applyBorder="1" applyAlignment="1">
      <alignment wrapText="1"/>
      <protection/>
    </xf>
    <xf numFmtId="0" fontId="23" fillId="0" borderId="0" xfId="0" applyFont="1" applyFill="1" applyBorder="1" applyAlignment="1">
      <alignment wrapText="1"/>
    </xf>
    <xf numFmtId="0" fontId="23" fillId="0" borderId="0" xfId="46" applyFont="1" applyFill="1" applyAlignment="1">
      <alignment/>
      <protection/>
    </xf>
    <xf numFmtId="0" fontId="0" fillId="0" borderId="0" xfId="0" applyAlignment="1">
      <alignment wrapText="1"/>
    </xf>
    <xf numFmtId="0" fontId="24" fillId="0" borderId="0" xfId="46" applyFont="1" applyFill="1" applyAlignment="1">
      <alignment/>
      <protection/>
    </xf>
    <xf numFmtId="0" fontId="23" fillId="0" borderId="0" xfId="0" applyFont="1" applyFill="1" applyAlignment="1">
      <alignment/>
    </xf>
    <xf numFmtId="0" fontId="24" fillId="0" borderId="0" xfId="0" applyFont="1" applyFill="1" applyAlignment="1">
      <alignment/>
    </xf>
    <xf numFmtId="49" fontId="23" fillId="0" borderId="0" xfId="0" applyNumberFormat="1" applyFont="1" applyFill="1" applyAlignment="1">
      <alignment/>
    </xf>
    <xf numFmtId="49" fontId="24" fillId="0" borderId="0" xfId="0" applyNumberFormat="1" applyFont="1" applyFill="1" applyAlignment="1">
      <alignment/>
    </xf>
    <xf numFmtId="0" fontId="0" fillId="0" borderId="0" xfId="0" applyFill="1" applyAlignment="1">
      <alignment/>
    </xf>
  </cellXfs>
  <cellStyles count="52">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Heading 1" xfId="30"/>
    <cellStyle name="Heading 2" xfId="31"/>
    <cellStyle name="Hed Side" xfId="32"/>
    <cellStyle name="Hed Side bold" xfId="33"/>
    <cellStyle name="Hed Side Indent" xfId="34"/>
    <cellStyle name="Hed Side Regular" xfId="35"/>
    <cellStyle name="Hed Side_1-1A-Regular" xfId="36"/>
    <cellStyle name="Hed Top" xfId="37"/>
    <cellStyle name="Hed Top - SECTION" xfId="38"/>
    <cellStyle name="Hed Top_3-new4" xfId="39"/>
    <cellStyle name="Percent" xfId="40"/>
    <cellStyle name="Reference" xfId="41"/>
    <cellStyle name="Row heading" xfId="42"/>
    <cellStyle name="Source Hed" xfId="43"/>
    <cellStyle name="Source Letter" xfId="44"/>
    <cellStyle name="Source Superscript" xfId="45"/>
    <cellStyle name="Source Text" xfId="46"/>
    <cellStyle name="State" xfId="47"/>
    <cellStyle name="Superscript" xfId="48"/>
    <cellStyle name="Superscript- regular" xfId="49"/>
    <cellStyle name="Superscript_1-1A-Regular" xfId="50"/>
    <cellStyle name="Table Data" xfId="51"/>
    <cellStyle name="Table Head Top" xfId="52"/>
    <cellStyle name="Table Hed Side" xfId="53"/>
    <cellStyle name="Table Title" xfId="54"/>
    <cellStyle name="Title Text" xfId="55"/>
    <cellStyle name="Title Text 1" xfId="56"/>
    <cellStyle name="Title Text 2" xfId="57"/>
    <cellStyle name="Title-1" xfId="58"/>
    <cellStyle name="Title-2" xfId="59"/>
    <cellStyle name="Title-3" xfId="60"/>
    <cellStyle name="Total" xfId="61"/>
    <cellStyle name="Wrap" xfId="62"/>
    <cellStyle name="Wrap Bold" xfId="63"/>
    <cellStyle name="Wrap Title" xfId="64"/>
    <cellStyle name="Wrap_NTS99-~1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tabSelected="1" workbookViewId="0" topLeftCell="A1">
      <selection activeCell="A1" sqref="A1:T1"/>
    </sheetView>
  </sheetViews>
  <sheetFormatPr defaultColWidth="9.140625" defaultRowHeight="12.75"/>
  <cols>
    <col min="1" max="1" width="38.7109375" style="2" customWidth="1"/>
    <col min="2" max="20" width="6.7109375" style="2" customWidth="1"/>
    <col min="21" max="16384" width="9.140625" style="2" customWidth="1"/>
  </cols>
  <sheetData>
    <row r="1" spans="1:20" ht="16.5" customHeight="1" thickBot="1">
      <c r="A1" s="28" t="s">
        <v>4</v>
      </c>
      <c r="B1" s="28"/>
      <c r="C1" s="28"/>
      <c r="D1" s="28"/>
      <c r="E1" s="28"/>
      <c r="F1" s="28"/>
      <c r="G1" s="28"/>
      <c r="H1" s="28"/>
      <c r="I1" s="28"/>
      <c r="J1" s="28"/>
      <c r="K1" s="28"/>
      <c r="L1" s="28"/>
      <c r="M1" s="28"/>
      <c r="N1" s="28"/>
      <c r="O1" s="28"/>
      <c r="P1" s="28"/>
      <c r="Q1" s="28"/>
      <c r="R1" s="28"/>
      <c r="S1" s="28"/>
      <c r="T1" s="28"/>
    </row>
    <row r="2" spans="1:20" s="26" customFormat="1" ht="16.5">
      <c r="A2" s="25"/>
      <c r="B2" s="30">
        <v>1975</v>
      </c>
      <c r="C2" s="30">
        <v>1980</v>
      </c>
      <c r="D2" s="30">
        <v>1985</v>
      </c>
      <c r="E2" s="30">
        <v>1990</v>
      </c>
      <c r="F2" s="30">
        <v>1991</v>
      </c>
      <c r="G2" s="30">
        <v>1992</v>
      </c>
      <c r="H2" s="30">
        <v>1993</v>
      </c>
      <c r="I2" s="30">
        <v>1994</v>
      </c>
      <c r="J2" s="30">
        <v>1995</v>
      </c>
      <c r="K2" s="30">
        <v>1996</v>
      </c>
      <c r="L2" s="30">
        <v>1997</v>
      </c>
      <c r="M2" s="30">
        <v>1998</v>
      </c>
      <c r="N2" s="30">
        <v>1999</v>
      </c>
      <c r="O2" s="30">
        <v>2000</v>
      </c>
      <c r="P2" s="30">
        <v>2001</v>
      </c>
      <c r="Q2" s="30">
        <v>2002</v>
      </c>
      <c r="R2" s="27">
        <v>2003</v>
      </c>
      <c r="S2" s="27">
        <v>2004</v>
      </c>
      <c r="T2" s="27">
        <v>2005</v>
      </c>
    </row>
    <row r="3" spans="1:20" ht="16.5">
      <c r="A3" s="4" t="s">
        <v>0</v>
      </c>
      <c r="B3" s="5">
        <v>3931</v>
      </c>
      <c r="C3" s="5">
        <v>4503</v>
      </c>
      <c r="D3" s="5">
        <v>4785</v>
      </c>
      <c r="E3" s="5">
        <v>6057</v>
      </c>
      <c r="F3" s="5">
        <v>6273</v>
      </c>
      <c r="G3" s="5">
        <v>6091</v>
      </c>
      <c r="H3" s="5">
        <v>6199</v>
      </c>
      <c r="I3" s="5">
        <v>5921</v>
      </c>
      <c r="J3" s="5">
        <v>5545</v>
      </c>
      <c r="K3" s="5">
        <v>5050</v>
      </c>
      <c r="L3" s="5">
        <v>5166</v>
      </c>
      <c r="M3" s="5">
        <v>5304</v>
      </c>
      <c r="N3" s="5">
        <v>5330</v>
      </c>
      <c r="O3" s="5">
        <v>5498</v>
      </c>
      <c r="P3" s="5">
        <v>5559</v>
      </c>
      <c r="Q3" s="5">
        <v>5468</v>
      </c>
      <c r="R3" s="23">
        <v>5679.932719</v>
      </c>
      <c r="S3" s="23">
        <v>5510.882497</v>
      </c>
      <c r="T3" s="23">
        <v>5381.225943</v>
      </c>
    </row>
    <row r="4" spans="1:20" ht="16.5">
      <c r="A4" s="4" t="s">
        <v>1</v>
      </c>
      <c r="B4" s="5"/>
      <c r="C4" s="5"/>
      <c r="D4" s="5"/>
      <c r="E4" s="5"/>
      <c r="F4" s="5"/>
      <c r="G4" s="5"/>
      <c r="H4" s="5"/>
      <c r="I4" s="5"/>
      <c r="J4" s="5"/>
      <c r="K4" s="5"/>
      <c r="L4" s="5"/>
      <c r="M4" s="5"/>
      <c r="N4" s="5"/>
      <c r="O4" s="22"/>
      <c r="P4" s="22"/>
      <c r="Q4" s="22"/>
      <c r="R4" s="22"/>
      <c r="S4" s="22"/>
      <c r="T4" s="22"/>
    </row>
    <row r="5" spans="1:20" ht="18">
      <c r="A5" s="6" t="s">
        <v>12</v>
      </c>
      <c r="B5" s="5">
        <f aca="true" t="shared" si="0" ref="B5:O5">(B7*138700+B6*3412)/1000</f>
        <v>9367.1536</v>
      </c>
      <c r="C5" s="5">
        <f t="shared" si="0"/>
        <v>9673.4156</v>
      </c>
      <c r="D5" s="5">
        <f t="shared" si="0"/>
        <v>9994.6412</v>
      </c>
      <c r="E5" s="5">
        <f t="shared" si="0"/>
        <v>12511.865199999998</v>
      </c>
      <c r="F5" s="5">
        <f t="shared" si="0"/>
        <v>12405.53</v>
      </c>
      <c r="G5" s="5">
        <f t="shared" si="0"/>
        <v>12327.65</v>
      </c>
      <c r="H5" s="5">
        <f t="shared" si="0"/>
        <v>12511.372</v>
      </c>
      <c r="I5" s="5">
        <f t="shared" si="0"/>
        <v>11456.808</v>
      </c>
      <c r="J5" s="5">
        <f t="shared" si="0"/>
        <v>10191.448</v>
      </c>
      <c r="K5" s="5">
        <f t="shared" si="0"/>
        <v>10875.156</v>
      </c>
      <c r="L5" s="5">
        <f t="shared" si="0"/>
        <v>11364.684</v>
      </c>
      <c r="M5" s="5">
        <f t="shared" si="0"/>
        <v>11340.8</v>
      </c>
      <c r="N5" s="5">
        <f t="shared" si="0"/>
        <v>11229.396</v>
      </c>
      <c r="O5" s="5">
        <f t="shared" si="0"/>
        <v>11735.4</v>
      </c>
      <c r="P5" s="5">
        <f>(P7*138700+P6*3412)/1000</f>
        <v>11673.589199999999</v>
      </c>
      <c r="Q5" s="5">
        <f>Q7*138.7+Q6*3.412</f>
        <v>13951.516</v>
      </c>
      <c r="R5" s="5">
        <f>R7*138.7+R6*3.412</f>
        <v>13090.991999999998</v>
      </c>
      <c r="S5" s="5">
        <f>S7*138.7+S6*3.412</f>
        <v>11919.976</v>
      </c>
      <c r="T5" s="5">
        <f>T7*138.7+T6*3.412</f>
        <v>11137.599999999999</v>
      </c>
    </row>
    <row r="6" spans="1:20" ht="18">
      <c r="A6" s="6" t="s">
        <v>13</v>
      </c>
      <c r="B6" s="7">
        <v>180.3</v>
      </c>
      <c r="C6" s="7">
        <v>253.8</v>
      </c>
      <c r="D6" s="7">
        <v>295.1</v>
      </c>
      <c r="E6" s="7">
        <v>329.6</v>
      </c>
      <c r="F6" s="7">
        <v>302.5</v>
      </c>
      <c r="G6" s="7">
        <v>300</v>
      </c>
      <c r="H6" s="7">
        <v>301</v>
      </c>
      <c r="I6" s="7">
        <v>309</v>
      </c>
      <c r="J6" s="7">
        <v>304</v>
      </c>
      <c r="K6" s="7">
        <v>293</v>
      </c>
      <c r="L6" s="7">
        <v>282</v>
      </c>
      <c r="M6" s="7">
        <v>275</v>
      </c>
      <c r="N6" s="7">
        <v>283</v>
      </c>
      <c r="O6" s="23">
        <v>350</v>
      </c>
      <c r="P6" s="23">
        <v>376.6</v>
      </c>
      <c r="Q6" s="31">
        <v>593</v>
      </c>
      <c r="R6" s="31">
        <v>666</v>
      </c>
      <c r="S6" s="31">
        <v>648</v>
      </c>
      <c r="T6" s="31">
        <v>500</v>
      </c>
    </row>
    <row r="7" spans="1:20" ht="16.5">
      <c r="A7" s="6" t="s">
        <v>14</v>
      </c>
      <c r="B7" s="7">
        <v>63.1</v>
      </c>
      <c r="C7" s="7">
        <v>63.5</v>
      </c>
      <c r="D7" s="7">
        <v>64.8</v>
      </c>
      <c r="E7" s="7">
        <v>82.1</v>
      </c>
      <c r="F7" s="7">
        <v>82</v>
      </c>
      <c r="G7" s="7">
        <v>81.5</v>
      </c>
      <c r="H7" s="7">
        <v>82.8</v>
      </c>
      <c r="I7" s="7">
        <v>75</v>
      </c>
      <c r="J7" s="7">
        <v>66</v>
      </c>
      <c r="K7" s="7">
        <v>71.2</v>
      </c>
      <c r="L7" s="7">
        <v>75</v>
      </c>
      <c r="M7" s="7">
        <v>75</v>
      </c>
      <c r="N7" s="7">
        <v>74</v>
      </c>
      <c r="O7" s="22">
        <v>76</v>
      </c>
      <c r="P7" s="24">
        <v>74.9</v>
      </c>
      <c r="Q7" s="22">
        <v>86</v>
      </c>
      <c r="R7" s="22">
        <v>78</v>
      </c>
      <c r="S7" s="22">
        <v>70</v>
      </c>
      <c r="T7" s="22">
        <v>68</v>
      </c>
    </row>
    <row r="8" spans="1:20" ht="18.75" thickBot="1">
      <c r="A8" s="11" t="s">
        <v>5</v>
      </c>
      <c r="B8" s="8">
        <v>2383</v>
      </c>
      <c r="C8" s="8">
        <v>2148</v>
      </c>
      <c r="D8" s="8">
        <v>2089</v>
      </c>
      <c r="E8" s="8">
        <v>2066</v>
      </c>
      <c r="F8" s="8">
        <v>1978</v>
      </c>
      <c r="G8" s="8">
        <v>2024</v>
      </c>
      <c r="H8" s="8">
        <v>2018</v>
      </c>
      <c r="I8" s="8">
        <f aca="true" t="shared" si="1" ref="I8:T8">I5*1000/I3</f>
        <v>1934.9447728424252</v>
      </c>
      <c r="J8" s="8">
        <f t="shared" si="1"/>
        <v>1837.9527502254284</v>
      </c>
      <c r="K8" s="8">
        <f t="shared" si="1"/>
        <v>2153.496237623762</v>
      </c>
      <c r="L8" s="8">
        <f t="shared" si="1"/>
        <v>2199.9001161440187</v>
      </c>
      <c r="M8" s="8">
        <f t="shared" si="1"/>
        <v>2138.15987933635</v>
      </c>
      <c r="N8" s="8">
        <f t="shared" si="1"/>
        <v>2106.8285178236397</v>
      </c>
      <c r="O8" s="8">
        <f t="shared" si="1"/>
        <v>2134.485267369953</v>
      </c>
      <c r="P8" s="8">
        <f t="shared" si="1"/>
        <v>2099.9440906637883</v>
      </c>
      <c r="Q8" s="8">
        <f t="shared" si="1"/>
        <v>2551.484272128749</v>
      </c>
      <c r="R8" s="8">
        <f t="shared" si="1"/>
        <v>2304.7794133562866</v>
      </c>
      <c r="S8" s="8">
        <f t="shared" si="1"/>
        <v>2162.988596924171</v>
      </c>
      <c r="T8" s="8">
        <f t="shared" si="1"/>
        <v>2069.7142468972143</v>
      </c>
    </row>
    <row r="9" spans="1:13" s="12" customFormat="1" ht="13.5" customHeight="1">
      <c r="A9" s="32" t="s">
        <v>9</v>
      </c>
      <c r="B9" s="33"/>
      <c r="C9" s="33"/>
      <c r="D9" s="33"/>
      <c r="E9" s="33"/>
      <c r="F9" s="33"/>
      <c r="G9" s="33"/>
      <c r="H9" s="33"/>
      <c r="I9" s="34"/>
      <c r="J9" s="34"/>
      <c r="K9" s="34"/>
      <c r="L9" s="9"/>
      <c r="M9" s="9"/>
    </row>
    <row r="10" spans="1:15" s="12" customFormat="1" ht="13.5">
      <c r="A10" s="35"/>
      <c r="B10" s="36"/>
      <c r="C10" s="36"/>
      <c r="D10" s="36"/>
      <c r="E10" s="36"/>
      <c r="F10" s="36"/>
      <c r="G10" s="36"/>
      <c r="H10" s="36"/>
      <c r="I10" s="36"/>
      <c r="J10" s="36"/>
      <c r="K10" s="36"/>
      <c r="L10" s="13"/>
      <c r="M10" s="13"/>
      <c r="N10" s="13"/>
      <c r="O10" s="13"/>
    </row>
    <row r="11" spans="1:13" s="12" customFormat="1" ht="24" customHeight="1">
      <c r="A11" s="37" t="s">
        <v>11</v>
      </c>
      <c r="B11" s="37"/>
      <c r="C11" s="37"/>
      <c r="D11" s="37"/>
      <c r="E11" s="38"/>
      <c r="F11" s="38"/>
      <c r="G11" s="38"/>
      <c r="H11" s="38"/>
      <c r="I11" s="40"/>
      <c r="J11" s="40"/>
      <c r="K11" s="40"/>
      <c r="L11" s="14"/>
      <c r="M11" s="14"/>
    </row>
    <row r="12" spans="1:13" s="12" customFormat="1" ht="12.75">
      <c r="A12" s="39"/>
      <c r="B12" s="36"/>
      <c r="C12" s="36"/>
      <c r="D12" s="36"/>
      <c r="E12" s="36"/>
      <c r="F12" s="36"/>
      <c r="G12" s="36"/>
      <c r="H12" s="36"/>
      <c r="I12" s="36"/>
      <c r="J12" s="36"/>
      <c r="K12" s="36"/>
      <c r="L12" s="10"/>
      <c r="M12" s="10"/>
    </row>
    <row r="13" spans="1:13" s="12" customFormat="1" ht="12.75">
      <c r="A13" s="41" t="s">
        <v>6</v>
      </c>
      <c r="B13" s="41"/>
      <c r="C13" s="41"/>
      <c r="D13" s="41"/>
      <c r="E13" s="42"/>
      <c r="F13" s="42"/>
      <c r="G13" s="42"/>
      <c r="H13" s="42"/>
      <c r="I13" s="36"/>
      <c r="J13" s="36"/>
      <c r="K13" s="36"/>
      <c r="L13" s="10"/>
      <c r="M13" s="10"/>
    </row>
    <row r="14" spans="1:13" s="12" customFormat="1" ht="13.5" customHeight="1">
      <c r="A14" s="39" t="s">
        <v>10</v>
      </c>
      <c r="B14" s="41"/>
      <c r="C14" s="41"/>
      <c r="D14" s="41"/>
      <c r="E14" s="42"/>
      <c r="F14" s="42"/>
      <c r="G14" s="42"/>
      <c r="H14" s="42"/>
      <c r="I14" s="36"/>
      <c r="J14" s="36"/>
      <c r="K14" s="36"/>
      <c r="L14" s="15"/>
      <c r="M14" s="15"/>
    </row>
    <row r="15" spans="1:13" s="12" customFormat="1" ht="12.75">
      <c r="A15" s="39"/>
      <c r="B15" s="36"/>
      <c r="C15" s="36"/>
      <c r="D15" s="36"/>
      <c r="E15" s="36"/>
      <c r="F15" s="36"/>
      <c r="G15" s="36"/>
      <c r="H15" s="36"/>
      <c r="I15" s="36"/>
      <c r="J15" s="36"/>
      <c r="K15" s="36"/>
      <c r="L15" s="10"/>
      <c r="M15" s="10"/>
    </row>
    <row r="16" spans="1:13" s="12" customFormat="1" ht="12.75">
      <c r="A16" s="43" t="s">
        <v>7</v>
      </c>
      <c r="B16" s="43"/>
      <c r="C16" s="43"/>
      <c r="D16" s="43"/>
      <c r="E16" s="43"/>
      <c r="F16" s="43"/>
      <c r="G16" s="43"/>
      <c r="H16" s="43"/>
      <c r="I16" s="36"/>
      <c r="J16" s="36"/>
      <c r="K16" s="36"/>
      <c r="L16" s="16"/>
      <c r="M16" s="16"/>
    </row>
    <row r="17" spans="1:13" s="12" customFormat="1" ht="12.75">
      <c r="A17" s="43" t="s">
        <v>2</v>
      </c>
      <c r="B17" s="43"/>
      <c r="C17" s="43"/>
      <c r="D17" s="43"/>
      <c r="E17" s="43"/>
      <c r="F17" s="43"/>
      <c r="G17" s="43"/>
      <c r="H17" s="43"/>
      <c r="I17" s="36"/>
      <c r="J17" s="36"/>
      <c r="K17" s="36"/>
      <c r="L17" s="16"/>
      <c r="M17" s="16"/>
    </row>
    <row r="18" spans="1:13" s="12" customFormat="1" ht="12" customHeight="1">
      <c r="A18" s="44" t="s">
        <v>15</v>
      </c>
      <c r="B18" s="44"/>
      <c r="C18" s="44"/>
      <c r="D18" s="44"/>
      <c r="E18" s="44"/>
      <c r="F18" s="44"/>
      <c r="G18" s="44"/>
      <c r="H18" s="36"/>
      <c r="I18" s="36"/>
      <c r="J18" s="36"/>
      <c r="K18" s="36"/>
      <c r="L18" s="17"/>
      <c r="M18" s="17"/>
    </row>
    <row r="19" spans="1:13" s="12" customFormat="1" ht="12" customHeight="1">
      <c r="A19" s="29" t="s">
        <v>16</v>
      </c>
      <c r="B19" s="29"/>
      <c r="C19" s="29"/>
      <c r="D19" s="29"/>
      <c r="E19" s="29"/>
      <c r="F19" s="29"/>
      <c r="G19" s="29"/>
      <c r="H19" s="29"/>
      <c r="I19" s="29"/>
      <c r="J19" s="29"/>
      <c r="K19" s="29"/>
      <c r="L19" s="17"/>
      <c r="M19" s="17"/>
    </row>
    <row r="20" spans="1:13" s="12" customFormat="1" ht="12.75">
      <c r="A20" s="45" t="s">
        <v>3</v>
      </c>
      <c r="B20" s="45"/>
      <c r="C20" s="45"/>
      <c r="D20" s="45"/>
      <c r="E20" s="45"/>
      <c r="F20" s="45"/>
      <c r="G20" s="45"/>
      <c r="H20" s="45"/>
      <c r="I20" s="36"/>
      <c r="J20" s="36"/>
      <c r="K20" s="36"/>
      <c r="L20" s="18"/>
      <c r="M20" s="18"/>
    </row>
    <row r="21" spans="1:13" s="12" customFormat="1" ht="12.75">
      <c r="A21" s="44" t="s">
        <v>8</v>
      </c>
      <c r="B21" s="42"/>
      <c r="C21" s="42"/>
      <c r="D21" s="42"/>
      <c r="E21" s="42"/>
      <c r="F21" s="42"/>
      <c r="G21" s="42"/>
      <c r="H21" s="42"/>
      <c r="I21" s="36"/>
      <c r="J21" s="36"/>
      <c r="K21" s="36"/>
      <c r="L21" s="19"/>
      <c r="M21" s="19"/>
    </row>
    <row r="22" spans="1:13" s="21" customFormat="1" ht="12.75">
      <c r="A22" s="44" t="s">
        <v>17</v>
      </c>
      <c r="B22" s="46"/>
      <c r="C22" s="46"/>
      <c r="D22" s="36"/>
      <c r="E22" s="36"/>
      <c r="F22" s="36"/>
      <c r="G22" s="36"/>
      <c r="H22" s="36"/>
      <c r="I22" s="36"/>
      <c r="J22" s="36"/>
      <c r="K22" s="36"/>
      <c r="L22" s="17"/>
      <c r="M22" s="17"/>
    </row>
    <row r="23" spans="1:13" s="20" customFormat="1" ht="12.75">
      <c r="A23" s="1"/>
      <c r="B23" s="1"/>
      <c r="C23" s="1"/>
      <c r="D23" s="1"/>
      <c r="E23" s="1"/>
      <c r="F23" s="1"/>
      <c r="G23" s="1"/>
      <c r="H23" s="1"/>
      <c r="I23" s="1"/>
      <c r="J23" s="1"/>
      <c r="K23" s="1"/>
      <c r="L23" s="1"/>
      <c r="M23" s="1"/>
    </row>
    <row r="24" spans="8:13" s="20" customFormat="1" ht="12.75">
      <c r="H24" s="3"/>
      <c r="I24" s="3"/>
      <c r="J24" s="3"/>
      <c r="K24" s="3"/>
      <c r="L24" s="3"/>
      <c r="M24" s="3"/>
    </row>
    <row r="25" spans="1:13" s="20" customFormat="1" ht="12.75">
      <c r="A25" s="1"/>
      <c r="B25" s="1"/>
      <c r="C25" s="1"/>
      <c r="D25" s="1"/>
      <c r="E25" s="1"/>
      <c r="F25" s="1"/>
      <c r="G25" s="1"/>
      <c r="H25" s="1"/>
      <c r="I25" s="1"/>
      <c r="J25" s="1"/>
      <c r="K25" s="1"/>
      <c r="L25" s="1"/>
      <c r="M25" s="1"/>
    </row>
    <row r="26" spans="1:13" s="20" customFormat="1" ht="12.75">
      <c r="A26" s="1"/>
      <c r="B26" s="1"/>
      <c r="C26" s="1"/>
      <c r="D26" s="1"/>
      <c r="E26" s="1"/>
      <c r="F26" s="1"/>
      <c r="G26" s="1"/>
      <c r="H26" s="1"/>
      <c r="I26" s="1"/>
      <c r="J26" s="1"/>
      <c r="K26" s="1"/>
      <c r="L26" s="1"/>
      <c r="M26" s="1"/>
    </row>
    <row r="27" s="20" customFormat="1" ht="12.75"/>
    <row r="28" s="20" customFormat="1" ht="12.75"/>
    <row r="29" s="20" customFormat="1" ht="12.75"/>
    <row r="30" s="20" customFormat="1" ht="12.75"/>
    <row r="31" s="20" customFormat="1" ht="12.75"/>
  </sheetData>
  <mergeCells count="15">
    <mergeCell ref="A22:K22"/>
    <mergeCell ref="A17:K17"/>
    <mergeCell ref="A18:K18"/>
    <mergeCell ref="A20:K20"/>
    <mergeCell ref="A21:K21"/>
    <mergeCell ref="A9:K9"/>
    <mergeCell ref="A10:K10"/>
    <mergeCell ref="A11:K11"/>
    <mergeCell ref="A12:K12"/>
    <mergeCell ref="A13:K13"/>
    <mergeCell ref="A14:K14"/>
    <mergeCell ref="A15:K15"/>
    <mergeCell ref="A16:K16"/>
    <mergeCell ref="A1:T1"/>
    <mergeCell ref="A19:K19"/>
  </mergeCells>
  <printOptions/>
  <pageMargins left="0.75" right="0.73" top="1" bottom="1" header="0.5" footer="0.5"/>
  <pageSetup fitToHeight="1" fitToWidth="1" horizontalDpi="300" verticalDpi="300" orientation="landscape" scale="74"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2008-03-25T14:19:31Z</cp:lastPrinted>
  <dcterms:created xsi:type="dcterms:W3CDTF">1980-01-01T05:00:00Z</dcterms:created>
  <dcterms:modified xsi:type="dcterms:W3CDTF">2008-04-01T12:31:40Z</dcterms:modified>
  <cp:category/>
  <cp:version/>
  <cp:contentType/>
  <cp:contentStatus/>
</cp:coreProperties>
</file>