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9200" windowHeight="12735" tabRatio="601" activeTab="0"/>
  </bookViews>
  <sheets>
    <sheet name="3-27a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<sst xmlns="http://schemas.openxmlformats.org/spreadsheetml/2006/main" count="28" uniqueCount="21">
  <si>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Federal </t>
  </si>
  <si>
    <t>Highway, total</t>
  </si>
  <si>
    <t>Transit, total</t>
  </si>
  <si>
    <t>Air, total</t>
  </si>
  <si>
    <t>Water, total</t>
  </si>
  <si>
    <t>Pipeline, total</t>
  </si>
  <si>
    <t>Federal: Pipeline Safety Fund</t>
  </si>
  <si>
    <t>Federal: Emergency Preparedness Fund</t>
  </si>
  <si>
    <t>TOTAL, all modes</t>
  </si>
  <si>
    <t>General support, total</t>
  </si>
  <si>
    <t xml:space="preserve">Numbers may not add to totals due to rounding. </t>
  </si>
  <si>
    <t>Table 3-27a:  Transportation Revenues by Mode and Level of Government, Fiscal Year (Current $ millions)</t>
  </si>
  <si>
    <t>State and local</t>
  </si>
  <si>
    <t>Federal</t>
  </si>
  <si>
    <t>Railroads, Total</t>
  </si>
  <si>
    <t>SOURCE</t>
  </si>
  <si>
    <r>
      <t>U.S. Department of Transportation, Research and Innovative Technology Administration, Bureau of Transportation Statistics,</t>
    </r>
    <r>
      <rPr>
        <i/>
        <sz val="9"/>
        <rFont val="Arial"/>
        <family val="2"/>
      </rPr>
      <t xml:space="preserve"> Government Transportation Financial Statistics 2008</t>
    </r>
    <r>
      <rPr>
        <sz val="9"/>
        <rFont val="Arial"/>
        <family val="2"/>
      </rPr>
      <t xml:space="preserve">. </t>
    </r>
  </si>
  <si>
    <t xml:space="preserve">NOTES </t>
  </si>
  <si>
    <t>Local government receipts from highway are not included in 2006.</t>
  </si>
  <si>
    <r>
      <t>KEY:</t>
    </r>
    <r>
      <rPr>
        <sz val="9"/>
        <rFont val="Arial"/>
        <family val="2"/>
      </rPr>
      <t xml:space="preserve"> R = Revised.</t>
    </r>
  </si>
  <si>
    <t>Government transportation revenues consist of money collected by governments from transportation user charges and taxes to finance transportation programs. The following types of receipts are excluded: 1) revenues collected from users of the transportation system that are directed to the general fund and used for non-transportation purposes, 2) non-transportation general fund revenues that are used to finance transportation programs and 3) proceeds from borrowing.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</si>
</sst>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,_);_(* \(#,##0,\);_(* &quot;-&quot;_);_(@_)"/>
    <numFmt numFmtId="166" formatCode="#,##0.0"/>
    <numFmt numFmtId="167" formatCode="0.0%"/>
    <numFmt numFmtId="168" formatCode="#,##0_W"/>
    <numFmt numFmtId="169" formatCode="&quot;(R)&quot;\ #,##0;&quot;(R) -&quot;#,##0;&quot;(R) &quot;\ 0"/>
    <numFmt numFmtId="170" formatCode="&quot;(R)&quot;\ ###0;&quot;(R) -&quot;###0;&quot;(R) &quot;\ 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20"/>
      <name val="Arial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>
      <alignment horizontal="right"/>
      <protection/>
    </xf>
    <xf numFmtId="0" fontId="2" fillId="0" borderId="0" applyNumberFormat="0" applyFill="0" applyBorder="0" applyAlignment="0" applyProtection="0"/>
    <xf numFmtId="0" fontId="3" fillId="0" borderId="1">
      <alignment horizontal="left"/>
      <protection/>
    </xf>
    <xf numFmtId="0" fontId="3" fillId="2" borderId="0">
      <alignment horizontal="centerContinuous"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6" fillId="0" borderId="0">
      <alignment horizontal="left" vertical="top"/>
      <protection/>
    </xf>
    <xf numFmtId="0" fontId="7" fillId="0" borderId="0">
      <alignment horizontal="left"/>
      <protection/>
    </xf>
  </cellStyleXfs>
  <cellXfs count="23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10" fillId="0" borderId="0" xfId="27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27" applyFont="1" applyFill="1" applyBorder="1" applyAlignment="1">
      <alignment horizontal="left" vertical="top"/>
      <protection/>
    </xf>
    <xf numFmtId="0" fontId="9" fillId="0" borderId="3" xfId="0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38" fontId="9" fillId="0" borderId="3" xfId="0" applyNumberFormat="1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12" fillId="0" borderId="0" xfId="22" applyFont="1" applyFill="1" applyBorder="1" applyAlignment="1">
      <alignment horizontal="center" wrapText="1"/>
      <protection/>
    </xf>
    <xf numFmtId="0" fontId="12" fillId="0" borderId="0" xfId="0" applyFont="1" applyFill="1" applyAlignment="1">
      <alignment horizontal="left" wrapText="1"/>
    </xf>
    <xf numFmtId="0" fontId="0" fillId="0" borderId="3" xfId="0" applyFill="1" applyBorder="1" applyAlignment="1">
      <alignment wrapText="1"/>
    </xf>
    <xf numFmtId="170" fontId="10" fillId="0" borderId="2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43.7109375" style="3" customWidth="1"/>
    <col min="2" max="13" width="9.7109375" style="3" customWidth="1"/>
    <col min="14" max="16384" width="9.140625" style="3" customWidth="1"/>
  </cols>
  <sheetData>
    <row r="1" spans="1:13" ht="18.75" customHeight="1" thickBot="1">
      <c r="A1" s="13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6.5">
      <c r="A2" s="5"/>
      <c r="B2" s="18">
        <v>1995</v>
      </c>
      <c r="C2" s="18">
        <v>1996</v>
      </c>
      <c r="D2" s="18">
        <v>1997</v>
      </c>
      <c r="E2" s="18">
        <v>1998</v>
      </c>
      <c r="F2" s="18">
        <v>1999</v>
      </c>
      <c r="G2" s="18">
        <v>2000</v>
      </c>
      <c r="H2" s="18">
        <v>2001</v>
      </c>
      <c r="I2" s="18">
        <v>2002</v>
      </c>
      <c r="J2" s="18">
        <v>2003</v>
      </c>
      <c r="K2" s="19">
        <v>2004</v>
      </c>
      <c r="L2" s="19">
        <v>2005</v>
      </c>
      <c r="M2" s="19">
        <v>2006</v>
      </c>
    </row>
    <row r="3" spans="1:13" ht="16.5">
      <c r="A3" s="6" t="s">
        <v>8</v>
      </c>
      <c r="B3" s="10">
        <f>B4+B5</f>
        <v>94547.6607181468</v>
      </c>
      <c r="C3" s="10">
        <f aca="true" t="shared" si="0" ref="C3:M3">C4+C5</f>
        <v>97591.19729363</v>
      </c>
      <c r="D3" s="10">
        <f t="shared" si="0"/>
        <v>101257.01780473001</v>
      </c>
      <c r="E3" s="10">
        <f t="shared" si="0"/>
        <v>112733.14279</v>
      </c>
      <c r="F3" s="10">
        <f t="shared" si="0"/>
        <v>129743.262219</v>
      </c>
      <c r="G3" s="10">
        <f t="shared" si="0"/>
        <v>128072.98670299999</v>
      </c>
      <c r="H3" s="10">
        <f t="shared" si="0"/>
        <v>125480.33072925001</v>
      </c>
      <c r="I3" s="10">
        <f t="shared" si="0"/>
        <v>131411.5591674</v>
      </c>
      <c r="J3" s="10">
        <f t="shared" si="0"/>
        <v>132774.11188034998</v>
      </c>
      <c r="K3" s="10">
        <f t="shared" si="0"/>
        <v>136328.08747497</v>
      </c>
      <c r="L3" s="10">
        <f t="shared" si="0"/>
        <v>146855.50477434997</v>
      </c>
      <c r="M3" s="10">
        <f t="shared" si="0"/>
        <v>150492.22147641</v>
      </c>
    </row>
    <row r="4" spans="1:13" ht="16.5">
      <c r="A4" s="1" t="s">
        <v>0</v>
      </c>
      <c r="B4" s="9">
        <f>B7+B10+B13+B17+B20+B22</f>
        <v>30477.93900688</v>
      </c>
      <c r="C4" s="9">
        <f aca="true" t="shared" si="1" ref="C4:M4">C7+C10+C13+C17+C20+C22</f>
        <v>31187.92384063</v>
      </c>
      <c r="D4" s="9">
        <f t="shared" si="1"/>
        <v>31959.66642873</v>
      </c>
      <c r="E4" s="9">
        <f t="shared" si="1"/>
        <v>39442.252614</v>
      </c>
      <c r="F4" s="9">
        <f t="shared" si="1"/>
        <v>52566.821496</v>
      </c>
      <c r="G4" s="9">
        <f t="shared" si="1"/>
        <v>47147.427379999994</v>
      </c>
      <c r="H4" s="9">
        <f t="shared" si="1"/>
        <v>43196.71879425</v>
      </c>
      <c r="I4" s="9">
        <f t="shared" si="1"/>
        <v>45914.4193074</v>
      </c>
      <c r="J4" s="9">
        <f t="shared" si="1"/>
        <v>46433.713313349996</v>
      </c>
      <c r="K4" s="9">
        <f t="shared" si="1"/>
        <v>46284.41732797</v>
      </c>
      <c r="L4" s="9">
        <f t="shared" si="1"/>
        <v>51283.59566635</v>
      </c>
      <c r="M4" s="9">
        <f t="shared" si="1"/>
        <v>52244.15483541</v>
      </c>
    </row>
    <row r="5" spans="1:13" ht="16.5">
      <c r="A5" s="1" t="s">
        <v>12</v>
      </c>
      <c r="B5" s="9">
        <v>64069.72171126679</v>
      </c>
      <c r="C5" s="9">
        <v>66403.273453</v>
      </c>
      <c r="D5" s="9">
        <v>69297.351376</v>
      </c>
      <c r="E5" s="9">
        <v>73290.890176</v>
      </c>
      <c r="F5" s="9">
        <v>77176.440723</v>
      </c>
      <c r="G5" s="9">
        <v>80925.559323</v>
      </c>
      <c r="H5" s="9">
        <v>82283.61193500001</v>
      </c>
      <c r="I5" s="9">
        <v>85497.13986</v>
      </c>
      <c r="J5" s="9">
        <v>86340.398567</v>
      </c>
      <c r="K5" s="9">
        <v>90043.670147</v>
      </c>
      <c r="L5" s="9">
        <v>95571.90910799999</v>
      </c>
      <c r="M5" s="9">
        <v>98248.06664099998</v>
      </c>
    </row>
    <row r="6" spans="1:13" ht="16.5">
      <c r="A6" s="2" t="s">
        <v>1</v>
      </c>
      <c r="B6" s="10">
        <f>B7+B8</f>
        <v>67543.97800688</v>
      </c>
      <c r="C6" s="10">
        <f aca="true" t="shared" si="2" ref="C6:M6">C7+C8</f>
        <v>72728.53584063001</v>
      </c>
      <c r="D6" s="10">
        <f t="shared" si="2"/>
        <v>74116.27842873</v>
      </c>
      <c r="E6" s="10">
        <f t="shared" si="2"/>
        <v>79921.392614</v>
      </c>
      <c r="F6" s="10">
        <f t="shared" si="2"/>
        <v>92576.640496</v>
      </c>
      <c r="G6" s="10">
        <f t="shared" si="2"/>
        <v>90980.42038</v>
      </c>
      <c r="H6" s="10">
        <f t="shared" si="2"/>
        <v>86994.49279424999</v>
      </c>
      <c r="I6" s="10">
        <f t="shared" si="2"/>
        <v>91411.66530739999</v>
      </c>
      <c r="J6" s="10">
        <f t="shared" si="2"/>
        <v>92310.03431335</v>
      </c>
      <c r="K6" s="10">
        <f t="shared" si="2"/>
        <v>96189.36532797</v>
      </c>
      <c r="L6" s="10">
        <f t="shared" si="2"/>
        <v>103563.84966635</v>
      </c>
      <c r="M6" s="10">
        <f t="shared" si="2"/>
        <v>102688.36083541</v>
      </c>
    </row>
    <row r="7" spans="1:13" ht="16.5">
      <c r="A7" s="7" t="s">
        <v>13</v>
      </c>
      <c r="B7" s="9">
        <v>22199.93900688</v>
      </c>
      <c r="C7" s="9">
        <v>25980.92384063</v>
      </c>
      <c r="D7" s="9">
        <v>25315.66642873</v>
      </c>
      <c r="E7" s="9">
        <v>28638.252614</v>
      </c>
      <c r="F7" s="9">
        <v>39307.821496</v>
      </c>
      <c r="G7" s="9">
        <v>34985.427379999994</v>
      </c>
      <c r="H7" s="9">
        <v>31485.71879425</v>
      </c>
      <c r="I7" s="9">
        <v>33297.4193074</v>
      </c>
      <c r="J7" s="9">
        <v>34420.713313349996</v>
      </c>
      <c r="K7" s="9">
        <v>35107.41732797</v>
      </c>
      <c r="L7" s="9">
        <v>38746.59566635</v>
      </c>
      <c r="M7" s="9">
        <v>39191.15483541</v>
      </c>
    </row>
    <row r="8" spans="1:13" ht="16.5">
      <c r="A8" s="1" t="s">
        <v>12</v>
      </c>
      <c r="B8" s="9">
        <v>45344.039</v>
      </c>
      <c r="C8" s="9">
        <v>46747.612</v>
      </c>
      <c r="D8" s="9">
        <v>48800.612</v>
      </c>
      <c r="E8" s="9">
        <v>51283.14</v>
      </c>
      <c r="F8" s="9">
        <v>53268.819</v>
      </c>
      <c r="G8" s="9">
        <v>55994.993</v>
      </c>
      <c r="H8" s="9">
        <v>55508.774</v>
      </c>
      <c r="I8" s="9">
        <v>58114.246</v>
      </c>
      <c r="J8" s="9">
        <v>57889.321</v>
      </c>
      <c r="K8" s="9">
        <v>61081.948</v>
      </c>
      <c r="L8" s="9">
        <v>64817.254</v>
      </c>
      <c r="M8" s="9">
        <v>63497.206</v>
      </c>
    </row>
    <row r="9" spans="1:13" ht="16.5">
      <c r="A9" s="2" t="s">
        <v>3</v>
      </c>
      <c r="B9" s="10">
        <f>B10+B11</f>
        <v>14518.466984386172</v>
      </c>
      <c r="C9" s="10">
        <f aca="true" t="shared" si="3" ref="C9:M9">C10+C11</f>
        <v>11899.495453</v>
      </c>
      <c r="D9" s="10">
        <f t="shared" si="3"/>
        <v>13879.166732000002</v>
      </c>
      <c r="E9" s="10">
        <f t="shared" si="3"/>
        <v>19033.897213000004</v>
      </c>
      <c r="F9" s="10">
        <f t="shared" si="3"/>
        <v>22054.449807999998</v>
      </c>
      <c r="G9" s="10">
        <f t="shared" si="3"/>
        <v>22297.750507</v>
      </c>
      <c r="H9" s="10">
        <f t="shared" si="3"/>
        <v>23248.176048</v>
      </c>
      <c r="I9" s="10">
        <f t="shared" si="3"/>
        <v>24532.019558</v>
      </c>
      <c r="J9" s="10">
        <f t="shared" si="3"/>
        <v>24211.833943999998</v>
      </c>
      <c r="K9" s="10">
        <f t="shared" si="3"/>
        <v>23129.645201</v>
      </c>
      <c r="L9" s="10">
        <f t="shared" si="3"/>
        <v>25645.249</v>
      </c>
      <c r="M9" s="10">
        <f t="shared" si="3"/>
        <v>27072.479976000002</v>
      </c>
    </row>
    <row r="10" spans="1:13" ht="16.5">
      <c r="A10" s="7" t="s">
        <v>13</v>
      </c>
      <c r="B10" s="9">
        <v>6291</v>
      </c>
      <c r="C10" s="9">
        <v>3128</v>
      </c>
      <c r="D10" s="9">
        <v>4488</v>
      </c>
      <c r="E10" s="9">
        <v>8682</v>
      </c>
      <c r="F10" s="9">
        <v>11089</v>
      </c>
      <c r="G10" s="9">
        <v>10544</v>
      </c>
      <c r="H10" s="9">
        <v>10103</v>
      </c>
      <c r="I10" s="9">
        <v>11282</v>
      </c>
      <c r="J10" s="9">
        <v>10597</v>
      </c>
      <c r="K10" s="9">
        <v>9652</v>
      </c>
      <c r="L10" s="9">
        <v>10797</v>
      </c>
      <c r="M10" s="9">
        <v>11137</v>
      </c>
    </row>
    <row r="11" spans="1:13" ht="16.5">
      <c r="A11" s="1" t="s">
        <v>12</v>
      </c>
      <c r="B11" s="9">
        <v>8227.466984386172</v>
      </c>
      <c r="C11" s="9">
        <v>8771.495453</v>
      </c>
      <c r="D11" s="9">
        <v>9391.166732000002</v>
      </c>
      <c r="E11" s="9">
        <v>10351.897213000002</v>
      </c>
      <c r="F11" s="9">
        <v>10965.449808</v>
      </c>
      <c r="G11" s="9">
        <v>11753.750507</v>
      </c>
      <c r="H11" s="9">
        <v>13145.176048</v>
      </c>
      <c r="I11" s="9">
        <v>13250.019558000002</v>
      </c>
      <c r="J11" s="9">
        <v>13614.833944</v>
      </c>
      <c r="K11" s="9">
        <v>13477.645201</v>
      </c>
      <c r="L11" s="9">
        <v>14848.249</v>
      </c>
      <c r="M11" s="9">
        <v>15935.479976</v>
      </c>
    </row>
    <row r="12" spans="1:13" ht="16.5">
      <c r="A12" s="6" t="s">
        <v>14</v>
      </c>
      <c r="B12" s="10">
        <f>B13</f>
        <v>36</v>
      </c>
      <c r="C12" s="10">
        <f aca="true" t="shared" si="4" ref="C12:M12">C13</f>
        <v>2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1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0</v>
      </c>
    </row>
    <row r="13" spans="1:13" ht="16.5">
      <c r="A13" s="1" t="s">
        <v>13</v>
      </c>
      <c r="B13" s="9">
        <v>36</v>
      </c>
      <c r="C13" s="9">
        <v>2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16.5">
      <c r="A14" s="6" t="s">
        <v>2</v>
      </c>
      <c r="B14" s="10">
        <f>B15</f>
        <v>8574.98372688062</v>
      </c>
      <c r="C14" s="10">
        <f aca="true" t="shared" si="5" ref="C14:M14">C15</f>
        <v>8753</v>
      </c>
      <c r="D14" s="10">
        <f t="shared" si="5"/>
        <v>9006.315644000002</v>
      </c>
      <c r="E14" s="10">
        <f t="shared" si="5"/>
        <v>9416.539963</v>
      </c>
      <c r="F14" s="10">
        <f t="shared" si="5"/>
        <v>10587.165915</v>
      </c>
      <c r="G14" s="10">
        <f t="shared" si="5"/>
        <v>10670.124816</v>
      </c>
      <c r="H14" s="10">
        <f t="shared" si="5"/>
        <v>10922.356887000002</v>
      </c>
      <c r="I14" s="10">
        <f t="shared" si="5"/>
        <v>11447.739302000002</v>
      </c>
      <c r="J14" s="10">
        <f t="shared" si="5"/>
        <v>11906.148622999997</v>
      </c>
      <c r="K14" s="10">
        <f t="shared" si="5"/>
        <v>12377.270945999999</v>
      </c>
      <c r="L14" s="10">
        <f t="shared" si="5"/>
        <v>12512.438108</v>
      </c>
      <c r="M14" s="10">
        <f t="shared" si="5"/>
        <v>15116.628664999998</v>
      </c>
    </row>
    <row r="15" spans="1:13" ht="16.5">
      <c r="A15" s="1" t="s">
        <v>12</v>
      </c>
      <c r="B15" s="9">
        <v>8574.98372688062</v>
      </c>
      <c r="C15" s="9">
        <v>8753</v>
      </c>
      <c r="D15" s="9">
        <v>9006.315644000002</v>
      </c>
      <c r="E15" s="9">
        <v>9416.539963</v>
      </c>
      <c r="F15" s="9">
        <v>10587.165915</v>
      </c>
      <c r="G15" s="9">
        <v>10670.124816</v>
      </c>
      <c r="H15" s="9">
        <v>10922.356887000002</v>
      </c>
      <c r="I15" s="9">
        <v>11447.739302000002</v>
      </c>
      <c r="J15" s="9">
        <v>11906.148622999997</v>
      </c>
      <c r="K15" s="9">
        <v>12377.270945999999</v>
      </c>
      <c r="L15" s="9">
        <v>12512.438108</v>
      </c>
      <c r="M15" s="9">
        <v>15116.628664999998</v>
      </c>
    </row>
    <row r="16" spans="1:13" ht="16.5">
      <c r="A16" s="6" t="s">
        <v>4</v>
      </c>
      <c r="B16" s="10">
        <f>B17+B18</f>
        <v>3832.232</v>
      </c>
      <c r="C16" s="10">
        <f aca="true" t="shared" si="6" ref="C16:M16">C17+C18</f>
        <v>4168.166</v>
      </c>
      <c r="D16" s="10">
        <f t="shared" si="6"/>
        <v>4216.257</v>
      </c>
      <c r="E16" s="10">
        <f t="shared" si="6"/>
        <v>4323.313</v>
      </c>
      <c r="F16" s="10">
        <f t="shared" si="6"/>
        <v>4486.005999999999</v>
      </c>
      <c r="G16" s="10">
        <f t="shared" si="6"/>
        <v>4057.691</v>
      </c>
      <c r="H16" s="10">
        <f t="shared" si="6"/>
        <v>4250.305</v>
      </c>
      <c r="I16" s="10">
        <f t="shared" si="6"/>
        <v>3937.135</v>
      </c>
      <c r="J16" s="10">
        <f t="shared" si="6"/>
        <v>4279.094999999999</v>
      </c>
      <c r="K16" s="10">
        <f t="shared" si="6"/>
        <v>4568.8060000000005</v>
      </c>
      <c r="L16" s="10">
        <f t="shared" si="6"/>
        <v>5069.968</v>
      </c>
      <c r="M16" s="10">
        <f t="shared" si="6"/>
        <v>5535.752</v>
      </c>
    </row>
    <row r="17" spans="1:13" ht="16.5">
      <c r="A17" s="7" t="s">
        <v>13</v>
      </c>
      <c r="B17" s="9">
        <v>1909</v>
      </c>
      <c r="C17" s="9">
        <v>2037</v>
      </c>
      <c r="D17" s="9">
        <v>2117</v>
      </c>
      <c r="E17" s="9">
        <v>2084</v>
      </c>
      <c r="F17" s="9">
        <v>2131</v>
      </c>
      <c r="G17" s="9">
        <v>1551</v>
      </c>
      <c r="H17" s="9">
        <v>1543</v>
      </c>
      <c r="I17" s="9">
        <v>1252</v>
      </c>
      <c r="J17" s="9">
        <v>1349</v>
      </c>
      <c r="K17" s="9">
        <v>1462</v>
      </c>
      <c r="L17" s="9">
        <v>1676</v>
      </c>
      <c r="M17" s="9">
        <v>1837</v>
      </c>
    </row>
    <row r="18" spans="1:13" ht="16.5">
      <c r="A18" s="1" t="s">
        <v>12</v>
      </c>
      <c r="B18" s="9">
        <v>1923.232</v>
      </c>
      <c r="C18" s="9">
        <v>2131.166</v>
      </c>
      <c r="D18" s="9">
        <v>2099.257</v>
      </c>
      <c r="E18" s="9">
        <v>2239.313</v>
      </c>
      <c r="F18" s="9">
        <v>2355.006</v>
      </c>
      <c r="G18" s="9">
        <v>2506.691</v>
      </c>
      <c r="H18" s="9">
        <v>2707.305</v>
      </c>
      <c r="I18" s="9">
        <v>2685.135</v>
      </c>
      <c r="J18" s="9">
        <v>2930.095</v>
      </c>
      <c r="K18" s="9">
        <v>3106.806</v>
      </c>
      <c r="L18" s="9">
        <v>3393.968</v>
      </c>
      <c r="M18" s="9">
        <v>3698.752</v>
      </c>
    </row>
    <row r="19" spans="1:13" ht="16.5">
      <c r="A19" s="6" t="s">
        <v>5</v>
      </c>
      <c r="B19" s="10">
        <f>B20</f>
        <v>35</v>
      </c>
      <c r="C19" s="10">
        <f aca="true" t="shared" si="7" ref="C19:M19">C20</f>
        <v>31</v>
      </c>
      <c r="D19" s="10">
        <f t="shared" si="7"/>
        <v>30</v>
      </c>
      <c r="E19" s="10">
        <f t="shared" si="7"/>
        <v>29</v>
      </c>
      <c r="F19" s="10">
        <f t="shared" si="7"/>
        <v>30</v>
      </c>
      <c r="G19" s="10">
        <f t="shared" si="7"/>
        <v>40</v>
      </c>
      <c r="H19" s="10">
        <f t="shared" si="7"/>
        <v>44</v>
      </c>
      <c r="I19" s="10">
        <f t="shared" si="7"/>
        <v>57</v>
      </c>
      <c r="J19" s="10">
        <f t="shared" si="7"/>
        <v>57</v>
      </c>
      <c r="K19" s="10">
        <f t="shared" si="7"/>
        <v>55</v>
      </c>
      <c r="L19" s="10">
        <f t="shared" si="7"/>
        <v>56</v>
      </c>
      <c r="M19" s="10">
        <f t="shared" si="7"/>
        <v>58</v>
      </c>
    </row>
    <row r="20" spans="1:13" ht="16.5">
      <c r="A20" s="1" t="s">
        <v>6</v>
      </c>
      <c r="B20" s="9">
        <v>35</v>
      </c>
      <c r="C20" s="9">
        <v>31</v>
      </c>
      <c r="D20" s="9">
        <v>30</v>
      </c>
      <c r="E20" s="9">
        <v>29</v>
      </c>
      <c r="F20" s="9">
        <v>30</v>
      </c>
      <c r="G20" s="9">
        <v>40</v>
      </c>
      <c r="H20" s="9">
        <v>44</v>
      </c>
      <c r="I20" s="9">
        <v>57</v>
      </c>
      <c r="J20" s="9">
        <v>57</v>
      </c>
      <c r="K20" s="9">
        <v>55</v>
      </c>
      <c r="L20" s="9">
        <v>56</v>
      </c>
      <c r="M20" s="9">
        <v>58</v>
      </c>
    </row>
    <row r="21" spans="1:13" ht="16.5">
      <c r="A21" s="6" t="s">
        <v>9</v>
      </c>
      <c r="B21" s="10">
        <f>B22</f>
        <v>7</v>
      </c>
      <c r="C21" s="10">
        <f aca="true" t="shared" si="8" ref="C21:M21">C22</f>
        <v>9</v>
      </c>
      <c r="D21" s="10">
        <f t="shared" si="8"/>
        <v>9</v>
      </c>
      <c r="E21" s="10">
        <f t="shared" si="8"/>
        <v>9</v>
      </c>
      <c r="F21" s="10">
        <f t="shared" si="8"/>
        <v>9</v>
      </c>
      <c r="G21" s="10">
        <f t="shared" si="8"/>
        <v>26</v>
      </c>
      <c r="H21" s="10">
        <f t="shared" si="8"/>
        <v>21</v>
      </c>
      <c r="I21" s="10">
        <f t="shared" si="8"/>
        <v>26</v>
      </c>
      <c r="J21" s="10">
        <f t="shared" si="8"/>
        <v>10</v>
      </c>
      <c r="K21" s="10">
        <f t="shared" si="8"/>
        <v>8</v>
      </c>
      <c r="L21" s="10">
        <f t="shared" si="8"/>
        <v>8</v>
      </c>
      <c r="M21" s="10">
        <f t="shared" si="8"/>
        <v>21</v>
      </c>
    </row>
    <row r="22" spans="1:13" ht="17.25" thickBot="1">
      <c r="A22" s="8" t="s">
        <v>7</v>
      </c>
      <c r="B22" s="11">
        <v>7</v>
      </c>
      <c r="C22" s="11">
        <v>9</v>
      </c>
      <c r="D22" s="11">
        <v>9</v>
      </c>
      <c r="E22" s="11">
        <v>9</v>
      </c>
      <c r="F22" s="11">
        <v>9</v>
      </c>
      <c r="G22" s="11">
        <v>26</v>
      </c>
      <c r="H22" s="11">
        <v>21</v>
      </c>
      <c r="I22" s="11">
        <v>26</v>
      </c>
      <c r="J22" s="11">
        <v>10</v>
      </c>
      <c r="K22" s="11">
        <v>8</v>
      </c>
      <c r="L22" s="11">
        <v>8</v>
      </c>
      <c r="M22" s="11">
        <v>21</v>
      </c>
    </row>
    <row r="23" spans="1:13" ht="12.75">
      <c r="A23" s="16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6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12" t="s">
        <v>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39" customHeight="1">
      <c r="A28" s="21" t="s">
        <v>20</v>
      </c>
      <c r="B28" s="21"/>
      <c r="C28" s="21"/>
      <c r="D28" s="21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" customHeight="1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" customHeight="1">
      <c r="A30" s="22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12" t="s">
        <v>16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12.75">
      <c r="G32" s="4"/>
    </row>
    <row r="33" ht="12.75">
      <c r="G33" s="4"/>
    </row>
    <row r="34" ht="12.75">
      <c r="G34" s="4"/>
    </row>
    <row r="35" ht="12.75">
      <c r="G35" s="4"/>
    </row>
  </sheetData>
  <mergeCells count="10">
    <mergeCell ref="A1:M1"/>
    <mergeCell ref="A27:M27"/>
    <mergeCell ref="A26:M26"/>
    <mergeCell ref="A24:M24"/>
    <mergeCell ref="A25:M25"/>
    <mergeCell ref="A23:M23"/>
    <mergeCell ref="A31:M31"/>
    <mergeCell ref="A28:M28"/>
    <mergeCell ref="A30:M30"/>
    <mergeCell ref="A29:M29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gmekonne</dc:creator>
  <cp:keywords/>
  <dc:description/>
  <cp:lastModifiedBy>long.nguyen</cp:lastModifiedBy>
  <cp:lastPrinted>2004-10-19T16:22:14Z</cp:lastPrinted>
  <dcterms:created xsi:type="dcterms:W3CDTF">2004-10-15T20:54:07Z</dcterms:created>
  <dcterms:modified xsi:type="dcterms:W3CDTF">2009-01-06T14:43:35Z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1882088747</vt:i4>
  </property>
  <property fmtid="{D5CDD505-2E9C-101B-9397-08002B2CF9AE}" pid="3" name="_EmailSubject">
    <vt:lpwstr>NTS updates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806198856</vt:i4>
  </property>
  <property fmtid="{D5CDD505-2E9C-101B-9397-08002B2CF9AE}" pid="7" name="_ReviewingToolsShownOnce">
    <vt:lpwstr/>
  </property>
</Properties>
</file>