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50" windowHeight="9690" activeTab="0"/>
  </bookViews>
  <sheets>
    <sheet name="table_0M_06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<sst xmlns="http://schemas.openxmlformats.org/spreadsheetml/2006/main" count="33" uniqueCount="22">
  <si>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Personal consumption of transportation, total</t>
  </si>
  <si>
    <t>Gross private domestic investment, total</t>
  </si>
  <si>
    <t>Government transportation-related purchases, total</t>
  </si>
  <si>
    <t>U</t>
  </si>
  <si>
    <r>
      <t xml:space="preserve">KEY: </t>
    </r>
    <r>
      <rPr>
        <sz val="10"/>
        <rFont val="Arial"/>
        <family val="2"/>
      </rPr>
      <t>U= data are not available.</t>
    </r>
  </si>
  <si>
    <t>Total domestic transportation-related final demand</t>
  </si>
  <si>
    <t xml:space="preserve">  Total transportation in GDP (percent)</t>
  </si>
  <si>
    <t xml:space="preserve">  Motor vehicles and parts</t>
  </si>
  <si>
    <t xml:space="preserve">  Gasoline and oil</t>
  </si>
  <si>
    <t xml:space="preserve">  Transportation services</t>
  </si>
  <si>
    <t>Chained 2000 dollars (billions)</t>
  </si>
  <si>
    <t xml:space="preserve">  Transportation structures</t>
  </si>
  <si>
    <t xml:space="preserve">  Transportation equipment </t>
  </si>
  <si>
    <t xml:space="preserve">  Federal purchases</t>
  </si>
  <si>
    <t xml:space="preserve">  State and local purchases</t>
  </si>
  <si>
    <t xml:space="preserve">  Defense-related purchases</t>
  </si>
  <si>
    <t>TOTAL U.S. Gross Domestic Product (GDP)</t>
  </si>
  <si>
    <t>TABLE M-6  U.S. Gross Domestic Product Attributed to Transportation-Related Final Demand: 1994–2004</t>
  </si>
  <si>
    <t>Imports (-), total</t>
  </si>
  <si>
    <t>Exports (+), total</t>
  </si>
  <si>
    <r>
      <t xml:space="preserve">SOURCE: </t>
    </r>
    <r>
      <rPr>
        <sz val="10"/>
        <rFont val="Arial"/>
        <family val="2"/>
      </rPr>
      <t>U.S. Department of Commerce, Bureau of Economic Analysis, National Income Product Accounts Tables, tables 1.1.6, 2.3.6, 3.11.6, 3.15.6, 4.2.6, 5.4.6B, and 5.5.6, available at http://www.bea.doc.gov/bea/, as of August 2006.</t>
    </r>
  </si>
  <si>
    <r>
      <t xml:space="preserve">NOTES: </t>
    </r>
    <r>
      <rPr>
        <sz val="10"/>
        <rFont val="Arial"/>
        <family val="2"/>
      </rPr>
      <t xml:space="preserve">Data may not equal total due to the nature of the chained dollar calculations. Data may not add to totals due to independent rounding. </t>
    </r>
    <r>
      <rPr>
        <b/>
        <sz val="10"/>
        <rFont val="Arial"/>
        <family val="2"/>
      </rPr>
      <t xml:space="preserve">                     </t>
    </r>
    <r>
      <rPr>
        <i/>
        <sz val="10"/>
        <rFont val="Arial"/>
        <family val="2"/>
      </rPr>
      <t>Total domestic transportation-related final demand</t>
    </r>
    <r>
      <rPr>
        <sz val="10"/>
        <rFont val="Arial"/>
        <family val="2"/>
      </rPr>
      <t xml:space="preserve"> is the sum of total personal consumption of transportation, total gross private domestic investment, net exports of transportation-related goods and services, and total government-related purchases. </t>
    </r>
    <r>
      <rPr>
        <i/>
        <sz val="10"/>
        <rFont val="Arial"/>
        <family val="2"/>
      </rPr>
      <t>Federal purchases</t>
    </r>
    <r>
      <rPr>
        <sz val="10"/>
        <rFont val="Arial"/>
        <family val="2"/>
      </rPr>
      <t xml:space="preserve"> and </t>
    </r>
    <r>
      <rPr>
        <i/>
        <sz val="10"/>
        <rFont val="Arial"/>
        <family val="2"/>
      </rPr>
      <t>state and local purchases</t>
    </r>
    <r>
      <rPr>
        <sz val="10"/>
        <rFont val="Arial"/>
        <family val="2"/>
      </rPr>
      <t xml:space="preserve"> are the sum of consumption expenditures and gross investments. </t>
    </r>
    <r>
      <rPr>
        <i/>
        <sz val="10"/>
        <rFont val="Arial"/>
        <family val="2"/>
      </rPr>
      <t>Defense-related purchases</t>
    </r>
    <r>
      <rPr>
        <sz val="10"/>
        <rFont val="Arial"/>
        <family val="2"/>
      </rPr>
      <t xml:space="preserve"> are the sum of the transportation of material and travel.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</si>
</sst>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(R)&quot;\ #,##0;&quot;(R) -&quot;#,##0;&quot;(R) &quot;\ 0"/>
    <numFmt numFmtId="165" formatCode="0.0%"/>
    <numFmt numFmtId="166" formatCode="###0.00_)"/>
    <numFmt numFmtId="167" formatCode="#,##0.0_W_)"/>
    <numFmt numFmtId="168" formatCode="#,##0.0_W"/>
    <numFmt numFmtId="169" formatCode="#,##0.0"/>
    <numFmt numFmtId="170" formatCode="&quot;(R) &quot;#,##0.0;&quot;(R) &quot;\-#,##0.0;&quot;(R) &quot;0.0"/>
    <numFmt numFmtId="171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name val="Helv"/>
      <family val="0"/>
    </font>
    <font>
      <sz val="11"/>
      <name val="Arial Narrow"/>
      <family val="2"/>
    </font>
    <font>
      <sz val="10"/>
      <name val="Helv"/>
      <family val="0"/>
    </font>
    <font>
      <sz val="8"/>
      <name val="Helv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4" fillId="0" borderId="1" applyNumberFormat="0">
      <alignment horizontal="right"/>
      <protection/>
    </xf>
    <xf numFmtId="0" fontId="2" fillId="0" borderId="1">
      <alignment horizontal="left"/>
      <protection/>
    </xf>
    <xf numFmtId="9" fontId="0" fillId="0" borderId="0" applyFont="0" applyFill="0" applyBorder="0" applyAlignment="0" applyProtection="0"/>
    <xf numFmtId="0" fontId="5" fillId="0" borderId="0">
      <alignment horizontal="left"/>
      <protection/>
    </xf>
  </cellStyleXfs>
  <cellXfs count="38">
    <xf numFmtId="0" fontId="0" fillId="0" borderId="0" xfId="0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20" applyFont="1" applyFill="1" applyBorder="1" applyAlignment="1">
      <alignment horizontal="left"/>
      <protection/>
    </xf>
    <xf numFmtId="164" fontId="0" fillId="0" borderId="0" xfId="20" applyNumberFormat="1" applyFont="1" applyFill="1" applyBorder="1" applyAlignment="1">
      <alignment horizontal="left"/>
      <protection/>
    </xf>
    <xf numFmtId="0" fontId="0" fillId="0" borderId="0" xfId="20" applyFont="1" applyFill="1" applyBorder="1" applyAlignment="1">
      <alignment horizontal="left" vertical="top"/>
      <protection/>
    </xf>
    <xf numFmtId="0" fontId="0" fillId="0" borderId="2" xfId="20" applyFont="1" applyFill="1" applyBorder="1" applyAlignment="1">
      <alignment horizontal="left" vertical="top"/>
      <protection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69" fontId="1" fillId="0" borderId="0" xfId="19" applyNumberFormat="1" applyFont="1" applyFill="1" applyBorder="1" applyAlignment="1">
      <alignment horizontal="right"/>
      <protection/>
    </xf>
    <xf numFmtId="169" fontId="0" fillId="0" borderId="0" xfId="19" applyNumberFormat="1" applyFont="1" applyFill="1" applyBorder="1" applyAlignment="1">
      <alignment horizontal="right"/>
      <protection/>
    </xf>
    <xf numFmtId="169" fontId="0" fillId="0" borderId="0" xfId="0" applyNumberFormat="1" applyFont="1" applyFill="1" applyAlignment="1">
      <alignment horizontal="right"/>
    </xf>
    <xf numFmtId="169" fontId="0" fillId="0" borderId="2" xfId="19" applyNumberFormat="1" applyFont="1" applyFill="1" applyBorder="1" applyAlignment="1">
      <alignment horizontal="right"/>
      <protection/>
    </xf>
    <xf numFmtId="0" fontId="1" fillId="0" borderId="0" xfId="0" applyFont="1" applyAlignment="1">
      <alignment/>
    </xf>
    <xf numFmtId="0" fontId="1" fillId="0" borderId="0" xfId="20" applyFont="1" applyFill="1" applyBorder="1" applyAlignment="1">
      <alignment horizontal="left" wrapText="1"/>
      <protection/>
    </xf>
    <xf numFmtId="0" fontId="1" fillId="0" borderId="0" xfId="20" applyFont="1" applyFill="1" applyBorder="1" applyAlignment="1">
      <alignment horizontal="left"/>
      <protection/>
    </xf>
    <xf numFmtId="169" fontId="1" fillId="0" borderId="0" xfId="19" applyNumberFormat="1" applyFont="1" applyFill="1" applyBorder="1" applyAlignment="1">
      <alignment horizontal="right" vertical="top"/>
      <protection/>
    </xf>
    <xf numFmtId="169" fontId="1" fillId="0" borderId="0" xfId="0" applyNumberFormat="1" applyFont="1" applyFill="1" applyAlignment="1">
      <alignment/>
    </xf>
    <xf numFmtId="169" fontId="0" fillId="0" borderId="0" xfId="15" applyNumberFormat="1" applyFont="1" applyFill="1" applyBorder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169" fontId="0" fillId="0" borderId="0" xfId="19" applyNumberFormat="1" applyFont="1" applyFill="1" applyBorder="1" applyAlignment="1">
      <alignment horizontal="right" vertical="top"/>
      <protection/>
    </xf>
    <xf numFmtId="169" fontId="0" fillId="0" borderId="0" xfId="0" applyNumberFormat="1" applyFont="1" applyFill="1" applyAlignment="1">
      <alignment/>
    </xf>
    <xf numFmtId="169" fontId="0" fillId="0" borderId="0" xfId="0" applyNumberFormat="1" applyFont="1" applyFill="1" applyBorder="1" applyAlignment="1">
      <alignment/>
    </xf>
    <xf numFmtId="169" fontId="0" fillId="0" borderId="2" xfId="0" applyNumberFormat="1" applyFont="1" applyFill="1" applyBorder="1" applyAlignment="1">
      <alignment horizontal="right"/>
    </xf>
    <xf numFmtId="169" fontId="1" fillId="0" borderId="0" xfId="0" applyNumberFormat="1" applyFont="1" applyFill="1" applyAlignment="1">
      <alignment horizontal="right"/>
    </xf>
    <xf numFmtId="164" fontId="1" fillId="0" borderId="0" xfId="20" applyNumberFormat="1" applyFont="1" applyFill="1" applyBorder="1" applyAlignment="1">
      <alignment horizontal="left"/>
      <protection/>
    </xf>
    <xf numFmtId="169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0" fontId="1" fillId="0" borderId="0" xfId="20" applyFont="1" applyFill="1" applyBorder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Percent" xfId="21"/>
    <cellStyle name="Source Tex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39.421875" style="0" customWidth="1"/>
    <col min="2" max="9" width="8.00390625" style="0" customWidth="1"/>
    <col min="10" max="10" width="8.7109375" style="0" customWidth="1"/>
    <col min="11" max="12" width="8.00390625" style="0" customWidth="1"/>
  </cols>
  <sheetData>
    <row r="1" spans="1:12" ht="12.75">
      <c r="A1" s="30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.75">
      <c r="A2" s="37" t="s">
        <v>10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2.75">
      <c r="A3" s="1"/>
      <c r="B3" s="2">
        <v>1994</v>
      </c>
      <c r="C3" s="2">
        <v>1995</v>
      </c>
      <c r="D3" s="2">
        <v>1996</v>
      </c>
      <c r="E3" s="2">
        <v>1997</v>
      </c>
      <c r="F3" s="2">
        <v>1998</v>
      </c>
      <c r="G3" s="2">
        <v>1999</v>
      </c>
      <c r="H3" s="2">
        <v>2000</v>
      </c>
      <c r="I3" s="2">
        <v>2001</v>
      </c>
      <c r="J3" s="3">
        <v>2002</v>
      </c>
      <c r="K3" s="2">
        <v>2003</v>
      </c>
      <c r="L3" s="3">
        <v>2004</v>
      </c>
    </row>
    <row r="4" spans="1:12" ht="12.75">
      <c r="A4" s="18" t="s">
        <v>16</v>
      </c>
      <c r="B4" s="12">
        <v>7835.5</v>
      </c>
      <c r="C4" s="12">
        <v>8031.7</v>
      </c>
      <c r="D4" s="12">
        <v>8328.9</v>
      </c>
      <c r="E4" s="12">
        <v>8703.5</v>
      </c>
      <c r="F4" s="12">
        <v>9066.9</v>
      </c>
      <c r="G4" s="19">
        <v>9470.3</v>
      </c>
      <c r="H4" s="19">
        <v>9817</v>
      </c>
      <c r="I4" s="12">
        <v>9890.7</v>
      </c>
      <c r="J4" s="12">
        <v>10048.8</v>
      </c>
      <c r="K4" s="12">
        <v>10320.6</v>
      </c>
      <c r="L4" s="20">
        <v>10755.7</v>
      </c>
    </row>
    <row r="5" spans="1:12" s="16" customFormat="1" ht="32.25" customHeight="1">
      <c r="A5" s="17" t="s">
        <v>5</v>
      </c>
      <c r="B5" s="12" t="s">
        <v>3</v>
      </c>
      <c r="C5" s="12" t="s">
        <v>3</v>
      </c>
      <c r="D5" s="12" t="s">
        <v>3</v>
      </c>
      <c r="E5" s="12">
        <f>SUM(E7,E11,E15,E17)-E16</f>
        <v>991.1000000000001</v>
      </c>
      <c r="F5" s="12">
        <f aca="true" t="shared" si="0" ref="F5:L5">SUM(F7,F11,F15,F17)-F16</f>
        <v>1048.3</v>
      </c>
      <c r="G5" s="12">
        <f t="shared" si="0"/>
        <v>1095.9</v>
      </c>
      <c r="H5" s="12">
        <f t="shared" si="0"/>
        <v>1089.5</v>
      </c>
      <c r="I5" s="12">
        <f t="shared" si="0"/>
        <v>1098.6999999999998</v>
      </c>
      <c r="J5" s="12">
        <f t="shared" si="0"/>
        <v>1100.6999999999998</v>
      </c>
      <c r="K5" s="12">
        <f t="shared" si="0"/>
        <v>1101.2999999999997</v>
      </c>
      <c r="L5" s="12">
        <f t="shared" si="0"/>
        <v>1124.4</v>
      </c>
    </row>
    <row r="6" spans="1:12" ht="11.25" customHeight="1">
      <c r="A6" s="4" t="s">
        <v>6</v>
      </c>
      <c r="B6" s="13" t="s">
        <v>3</v>
      </c>
      <c r="C6" s="13" t="s">
        <v>3</v>
      </c>
      <c r="D6" s="13" t="s">
        <v>3</v>
      </c>
      <c r="E6" s="13">
        <f aca="true" t="shared" si="1" ref="E6:L6">(E5/E4)*100</f>
        <v>11.387372895961397</v>
      </c>
      <c r="F6" s="13">
        <f t="shared" si="1"/>
        <v>11.561834805721912</v>
      </c>
      <c r="G6" s="13">
        <f t="shared" si="1"/>
        <v>11.571967097135257</v>
      </c>
      <c r="H6" s="13">
        <f t="shared" si="1"/>
        <v>11.098095141081798</v>
      </c>
      <c r="I6" s="13">
        <f t="shared" si="1"/>
        <v>11.108414975684227</v>
      </c>
      <c r="J6" s="13">
        <f t="shared" si="1"/>
        <v>10.953546692142345</v>
      </c>
      <c r="K6" s="21">
        <f t="shared" si="1"/>
        <v>10.670891227254227</v>
      </c>
      <c r="L6" s="22">
        <f t="shared" si="1"/>
        <v>10.453991836886487</v>
      </c>
    </row>
    <row r="7" spans="1:12" s="16" customFormat="1" ht="39" customHeight="1">
      <c r="A7" s="17" t="s">
        <v>0</v>
      </c>
      <c r="B7" s="12">
        <f aca="true" t="shared" si="2" ref="B7:I7">SUM(B8:B10)</f>
        <v>646.3</v>
      </c>
      <c r="C7" s="12">
        <f t="shared" si="2"/>
        <v>658.6</v>
      </c>
      <c r="D7" s="12">
        <f t="shared" si="2"/>
        <v>690.8</v>
      </c>
      <c r="E7" s="12">
        <f t="shared" si="2"/>
        <v>730.7</v>
      </c>
      <c r="F7" s="12">
        <f t="shared" si="2"/>
        <v>781.3</v>
      </c>
      <c r="G7" s="12">
        <f t="shared" si="2"/>
        <v>832.1</v>
      </c>
      <c r="H7" s="12">
        <f t="shared" si="2"/>
        <v>853.5</v>
      </c>
      <c r="I7" s="12">
        <f t="shared" si="2"/>
        <v>872.1</v>
      </c>
      <c r="J7" s="12">
        <f>SUM(J8:J10)</f>
        <v>891.0999999999999</v>
      </c>
      <c r="K7" s="12">
        <f>SUM(K8:K10)</f>
        <v>905.9</v>
      </c>
      <c r="L7" s="12">
        <f>SUM(L8:L10)</f>
        <v>920.4</v>
      </c>
    </row>
    <row r="8" spans="1:12" ht="12.75">
      <c r="A8" s="4" t="s">
        <v>7</v>
      </c>
      <c r="B8" s="13">
        <v>276.2</v>
      </c>
      <c r="C8" s="13">
        <v>272.3</v>
      </c>
      <c r="D8" s="13">
        <v>285.4</v>
      </c>
      <c r="E8" s="13">
        <v>304.7</v>
      </c>
      <c r="F8" s="13">
        <v>339</v>
      </c>
      <c r="G8" s="23">
        <v>372.4</v>
      </c>
      <c r="H8" s="23">
        <v>386.5</v>
      </c>
      <c r="I8" s="13">
        <v>405.8</v>
      </c>
      <c r="J8" s="13">
        <v>429</v>
      </c>
      <c r="K8" s="13">
        <v>442.1</v>
      </c>
      <c r="L8" s="24">
        <v>450.4</v>
      </c>
    </row>
    <row r="9" spans="1:12" ht="12.75">
      <c r="A9" s="4" t="s">
        <v>8</v>
      </c>
      <c r="B9" s="13">
        <v>151.7</v>
      </c>
      <c r="C9" s="13">
        <v>154.5</v>
      </c>
      <c r="D9" s="13">
        <v>157.9</v>
      </c>
      <c r="E9" s="13">
        <v>162.8</v>
      </c>
      <c r="F9" s="13">
        <v>170.3</v>
      </c>
      <c r="G9" s="23">
        <v>176.3</v>
      </c>
      <c r="H9" s="23">
        <v>175.7</v>
      </c>
      <c r="I9" s="13">
        <v>178.3</v>
      </c>
      <c r="J9" s="13">
        <v>181.9</v>
      </c>
      <c r="K9" s="13">
        <v>183.2</v>
      </c>
      <c r="L9" s="24">
        <v>186</v>
      </c>
    </row>
    <row r="10" spans="1:12" ht="12.75">
      <c r="A10" s="4" t="s">
        <v>9</v>
      </c>
      <c r="B10" s="13">
        <v>218.4</v>
      </c>
      <c r="C10" s="13">
        <v>231.8</v>
      </c>
      <c r="D10" s="13">
        <v>247.5</v>
      </c>
      <c r="E10" s="13">
        <v>263.2</v>
      </c>
      <c r="F10" s="13">
        <v>272</v>
      </c>
      <c r="G10" s="23">
        <v>283.4</v>
      </c>
      <c r="H10" s="23">
        <v>291.3</v>
      </c>
      <c r="I10" s="13">
        <v>288</v>
      </c>
      <c r="J10" s="13">
        <v>280.2</v>
      </c>
      <c r="K10" s="13">
        <v>280.6</v>
      </c>
      <c r="L10" s="25">
        <v>284</v>
      </c>
    </row>
    <row r="11" spans="1:12" s="16" customFormat="1" ht="24.75" customHeight="1">
      <c r="A11" s="17" t="s">
        <v>1</v>
      </c>
      <c r="B11" s="12" t="s">
        <v>3</v>
      </c>
      <c r="C11" s="12" t="s">
        <v>3</v>
      </c>
      <c r="D11" s="12" t="s">
        <v>3</v>
      </c>
      <c r="E11" s="12">
        <f aca="true" t="shared" si="3" ref="E11:K11">SUM(E12:E13)</f>
        <v>142.5</v>
      </c>
      <c r="F11" s="12">
        <f t="shared" si="3"/>
        <v>152.9</v>
      </c>
      <c r="G11" s="12">
        <f t="shared" si="3"/>
        <v>174.2</v>
      </c>
      <c r="H11" s="12">
        <f t="shared" si="3"/>
        <v>167.4</v>
      </c>
      <c r="I11" s="12">
        <f t="shared" si="3"/>
        <v>149.4</v>
      </c>
      <c r="J11" s="12">
        <f>SUM(J12:J13)</f>
        <v>132.1</v>
      </c>
      <c r="K11" s="12">
        <f t="shared" si="3"/>
        <v>119.39999999999999</v>
      </c>
      <c r="L11" s="27">
        <f>SUM(L12,L13)</f>
        <v>134.60000000000002</v>
      </c>
    </row>
    <row r="12" spans="1:12" ht="12.75" customHeight="1">
      <c r="A12" s="4" t="s">
        <v>11</v>
      </c>
      <c r="B12" s="13" t="s">
        <v>3</v>
      </c>
      <c r="C12" s="13" t="s">
        <v>3</v>
      </c>
      <c r="D12" s="13" t="s">
        <v>3</v>
      </c>
      <c r="E12" s="13">
        <v>6.6</v>
      </c>
      <c r="F12" s="13">
        <v>7.5</v>
      </c>
      <c r="G12" s="13">
        <v>6.5</v>
      </c>
      <c r="H12" s="13">
        <v>6.6</v>
      </c>
      <c r="I12" s="13">
        <v>6.6</v>
      </c>
      <c r="J12" s="13">
        <v>6.1</v>
      </c>
      <c r="K12" s="13">
        <v>5.6</v>
      </c>
      <c r="L12" s="14">
        <v>5.8</v>
      </c>
    </row>
    <row r="13" spans="1:12" ht="12.75" customHeight="1">
      <c r="A13" s="5" t="s">
        <v>12</v>
      </c>
      <c r="B13" s="13">
        <v>111.4</v>
      </c>
      <c r="C13" s="13">
        <v>120.6</v>
      </c>
      <c r="D13" s="13">
        <v>125.4</v>
      </c>
      <c r="E13" s="13">
        <v>135.9</v>
      </c>
      <c r="F13" s="13">
        <v>145.4</v>
      </c>
      <c r="G13" s="23">
        <v>167.7</v>
      </c>
      <c r="H13" s="23">
        <v>160.8</v>
      </c>
      <c r="I13" s="13">
        <v>142.8</v>
      </c>
      <c r="J13" s="13">
        <v>126</v>
      </c>
      <c r="K13" s="13">
        <v>113.8</v>
      </c>
      <c r="L13" s="22">
        <v>128.8</v>
      </c>
    </row>
    <row r="14" spans="1:12" ht="12.75" customHeight="1">
      <c r="A14" s="5"/>
      <c r="B14" s="13"/>
      <c r="C14" s="13"/>
      <c r="D14" s="13"/>
      <c r="E14" s="13"/>
      <c r="F14" s="13"/>
      <c r="G14" s="23"/>
      <c r="H14" s="23"/>
      <c r="I14" s="13"/>
      <c r="J14" s="13"/>
      <c r="K14" s="13"/>
      <c r="L14" s="22"/>
    </row>
    <row r="15" spans="1:12" ht="21.75" customHeight="1">
      <c r="A15" s="28" t="s">
        <v>19</v>
      </c>
      <c r="B15" s="12">
        <v>143.1</v>
      </c>
      <c r="C15" s="12">
        <v>142.1</v>
      </c>
      <c r="D15" s="12">
        <v>149.4</v>
      </c>
      <c r="E15" s="12">
        <v>170.7</v>
      </c>
      <c r="F15" s="12">
        <v>181.2</v>
      </c>
      <c r="G15" s="12">
        <v>181</v>
      </c>
      <c r="H15" s="12">
        <v>179</v>
      </c>
      <c r="I15" s="12">
        <v>171.6</v>
      </c>
      <c r="J15" s="12">
        <v>170.7</v>
      </c>
      <c r="K15" s="12">
        <v>164.6</v>
      </c>
      <c r="L15" s="29">
        <v>178.9</v>
      </c>
    </row>
    <row r="16" spans="1:12" ht="12.75" customHeight="1">
      <c r="A16" s="28" t="s">
        <v>18</v>
      </c>
      <c r="B16" s="12">
        <v>186.8</v>
      </c>
      <c r="C16" s="12">
        <v>189</v>
      </c>
      <c r="D16" s="12">
        <v>195.5</v>
      </c>
      <c r="E16" s="12">
        <v>214</v>
      </c>
      <c r="F16" s="12">
        <v>232.5</v>
      </c>
      <c r="G16" s="19">
        <v>264.5</v>
      </c>
      <c r="H16" s="19">
        <v>288</v>
      </c>
      <c r="I16" s="12">
        <v>280.1</v>
      </c>
      <c r="J16" s="12">
        <v>285.2</v>
      </c>
      <c r="K16" s="12">
        <v>290.7</v>
      </c>
      <c r="L16" s="29">
        <v>311.5</v>
      </c>
    </row>
    <row r="17" spans="1:12" s="16" customFormat="1" ht="41.25" customHeight="1">
      <c r="A17" s="17" t="s">
        <v>2</v>
      </c>
      <c r="B17" s="12">
        <f aca="true" t="shared" si="4" ref="B17:K17">SUM(B18:B20)</f>
        <v>160.10000000000002</v>
      </c>
      <c r="C17" s="12">
        <f t="shared" si="4"/>
        <v>156.5</v>
      </c>
      <c r="D17" s="12">
        <f t="shared" si="4"/>
        <v>157.6</v>
      </c>
      <c r="E17" s="12">
        <f t="shared" si="4"/>
        <v>161.2</v>
      </c>
      <c r="F17" s="12">
        <f t="shared" si="4"/>
        <v>165.4</v>
      </c>
      <c r="G17" s="12">
        <f t="shared" si="4"/>
        <v>173.10000000000002</v>
      </c>
      <c r="H17" s="12">
        <f t="shared" si="4"/>
        <v>177.6</v>
      </c>
      <c r="I17" s="12">
        <f t="shared" si="4"/>
        <v>185.70000000000002</v>
      </c>
      <c r="J17" s="12">
        <f t="shared" si="4"/>
        <v>192</v>
      </c>
      <c r="K17" s="12">
        <f t="shared" si="4"/>
        <v>202.1</v>
      </c>
      <c r="L17" s="27">
        <f>SUM(L18:L20)</f>
        <v>202</v>
      </c>
    </row>
    <row r="18" spans="1:12" ht="12.75">
      <c r="A18" s="6" t="s">
        <v>13</v>
      </c>
      <c r="B18" s="13">
        <v>19.8</v>
      </c>
      <c r="C18" s="13">
        <v>18</v>
      </c>
      <c r="D18" s="13">
        <v>18.5</v>
      </c>
      <c r="E18" s="13">
        <v>18.8</v>
      </c>
      <c r="F18" s="13">
        <v>19.6</v>
      </c>
      <c r="G18" s="13">
        <v>19.4</v>
      </c>
      <c r="H18" s="13">
        <v>19.2</v>
      </c>
      <c r="I18" s="13">
        <v>20.6</v>
      </c>
      <c r="J18" s="13">
        <v>25</v>
      </c>
      <c r="K18" s="13">
        <v>28.2</v>
      </c>
      <c r="L18" s="14">
        <v>26.2</v>
      </c>
    </row>
    <row r="19" spans="1:12" ht="12.75">
      <c r="A19" s="6" t="s">
        <v>14</v>
      </c>
      <c r="B19" s="13">
        <v>130.5</v>
      </c>
      <c r="C19" s="13">
        <v>128.8</v>
      </c>
      <c r="D19" s="13">
        <v>129.4</v>
      </c>
      <c r="E19" s="13">
        <v>133.7</v>
      </c>
      <c r="F19" s="13">
        <v>137</v>
      </c>
      <c r="G19" s="13">
        <v>144.3</v>
      </c>
      <c r="H19" s="13">
        <v>149.4</v>
      </c>
      <c r="I19" s="13">
        <v>155.8</v>
      </c>
      <c r="J19" s="13">
        <v>157.3</v>
      </c>
      <c r="K19" s="13">
        <v>159.9</v>
      </c>
      <c r="L19" s="22">
        <v>161.9</v>
      </c>
    </row>
    <row r="20" spans="1:12" ht="12.75">
      <c r="A20" s="7" t="s">
        <v>15</v>
      </c>
      <c r="B20" s="15">
        <v>9.8</v>
      </c>
      <c r="C20" s="15">
        <v>9.7</v>
      </c>
      <c r="D20" s="15">
        <v>9.7</v>
      </c>
      <c r="E20" s="15">
        <v>8.7</v>
      </c>
      <c r="F20" s="15">
        <v>8.8</v>
      </c>
      <c r="G20" s="15">
        <v>9.4</v>
      </c>
      <c r="H20" s="15">
        <v>9</v>
      </c>
      <c r="I20" s="15">
        <v>9.3</v>
      </c>
      <c r="J20" s="15">
        <v>9.7</v>
      </c>
      <c r="K20" s="15">
        <v>14</v>
      </c>
      <c r="L20" s="26">
        <v>13.9</v>
      </c>
    </row>
    <row r="21" spans="1:12" ht="29.25" customHeight="1">
      <c r="A21" s="32" t="s">
        <v>4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16" s="10" customFormat="1" ht="69" customHeight="1">
      <c r="A22" s="32" t="s">
        <v>21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N22" s="11"/>
      <c r="O22" s="11"/>
      <c r="P22" s="11"/>
    </row>
    <row r="23" spans="1:16" s="8" customFormat="1" ht="42.75" customHeight="1">
      <c r="A23" s="34" t="s">
        <v>20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N23" s="9"/>
      <c r="O23" s="9"/>
      <c r="P23" s="9"/>
    </row>
  </sheetData>
  <mergeCells count="5">
    <mergeCell ref="A1:L1"/>
    <mergeCell ref="A22:L22"/>
    <mergeCell ref="A23:L23"/>
    <mergeCell ref="A21:L21"/>
    <mergeCell ref="A2:L2"/>
  </mergeCells>
  <printOptions/>
  <pageMargins left="0.75" right="0.75" top="1" bottom="1" header="0.5" footer="0.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shana.retherford</dc:creator>
  <cp:keywords/>
  <dc:description/>
  <cp:lastModifiedBy>luwito.tardia</cp:lastModifiedBy>
  <cp:lastPrinted>2007-03-22T18:44:13Z</cp:lastPrinted>
  <dcterms:created xsi:type="dcterms:W3CDTF">2006-03-09T20:33:41Z</dcterms:created>
  <dcterms:modified xsi:type="dcterms:W3CDTF">2007-03-22T18:44:14Z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777637304</vt:i4>
  </property>
  <property fmtid="{D5CDD505-2E9C-101B-9397-08002B2CF9AE}" pid="3" name="_EmailSubject">
    <vt:lpwstr>final three M tables</vt:lpwstr>
  </property>
  <property fmtid="{D5CDD505-2E9C-101B-9397-08002B2CF9AE}" pid="4" name="_AuthorEmail">
    <vt:lpwstr>Jennifer.Brady@dot.gov</vt:lpwstr>
  </property>
  <property fmtid="{D5CDD505-2E9C-101B-9397-08002B2CF9AE}" pid="5" name="_AuthorEmailDisplayName">
    <vt:lpwstr>Brady, Jennifer &lt;RITA&gt;</vt:lpwstr>
  </property>
  <property fmtid="{D5CDD505-2E9C-101B-9397-08002B2CF9AE}" pid="6" name="_ReviewingToolsShownOnce">
    <vt:lpwstr/>
  </property>
</Properties>
</file>