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2-31" sheetId="1" r:id="rId1"/>
  </sheets>
  <externalReferences>
    <externalReference r:id="rId4"/>
    <externalReference r:id="rId5"/>
  </externalReferences>
  <definedNames>
    <definedName name="Eno_TM" localSheetId="0">'[2]1997  Table 1a Modified'!#REF!</definedName>
    <definedName name="Eno_TM">'[1]1997  Table 1a Modified'!#REF!</definedName>
    <definedName name="Eno_Tons" localSheetId="0">'[2]1997  Table 1a Modified'!#REF!</definedName>
    <definedName name="Eno_Tons">'[1]1997  Table 1a Modified'!#REF!</definedName>
    <definedName name="HTML_CodePage" hidden="1">1252</definedName>
    <definedName name="HTML_Control" hidden="1">{"'2-31'!$A$1:$K$31"}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tasks\nts2000\nts2000\HTML\Ch2_web\2-31.htm"</definedName>
    <definedName name="HTML_Title" hidden="1">"Table 2-31"</definedName>
    <definedName name="_xlnm.Print_Area" localSheetId="0">'2-31'!$A$1:$Q$26</definedName>
    <definedName name="Sum_T2" localSheetId="0">'[2]1997  Table 1a Modified'!#REF!</definedName>
    <definedName name="Sum_T2">'[1]1997  Table 1a Modified'!#REF!</definedName>
    <definedName name="Sum_TTM" localSheetId="0">'[2]1997  Table 1a Modified'!#REF!</definedName>
    <definedName name="Sum_TTM">'[1]1997  Table 1a Modified'!#REF!</definedName>
  </definedNames>
  <calcPr fullCalcOnLoad="1"/>
</workbook>
</file>

<file path=xl/sharedStrings.xml><?xml version="1.0" encoding="utf-8"?>
<sst xmlns="http://schemas.openxmlformats.org/spreadsheetml/2006/main" count="23" uniqueCount="23">
  <si>
    <r>
      <t>b</t>
    </r>
    <r>
      <rPr>
        <sz val="9"/>
        <rFont val="Arial"/>
        <family val="2"/>
      </rPr>
      <t xml:space="preserve"> Accidents include collisions with other vehicles, objects, and people (except suicides), and derailments/buses going off the road. Incidents include accidents plus personal casualties (inside vehicles, inside stations, and boarding and alighting vehicle) and fires. </t>
    </r>
  </si>
  <si>
    <r>
      <t>c</t>
    </r>
    <r>
      <rPr>
        <sz val="9"/>
        <rFont val="Arial"/>
        <family val="2"/>
      </rPr>
      <t xml:space="preserve"> Fatality and injury rates are based on total incidents including accidents and were calculated by dividing the number of fatalities, injuries, and incidents in this table by the number of vehicle miles. </t>
    </r>
    <r>
      <rPr>
        <sz val="9"/>
        <rFont val="Arial"/>
        <family val="2"/>
      </rPr>
      <t xml:space="preserve"> </t>
    </r>
  </si>
  <si>
    <t>Vehicle-miles (millions)</t>
  </si>
  <si>
    <r>
      <t>Fatalities</t>
    </r>
    <r>
      <rPr>
        <b/>
        <vertAlign val="superscript"/>
        <sz val="11"/>
        <rFont val="Arial Narrow"/>
        <family val="2"/>
      </rPr>
      <t>a</t>
    </r>
  </si>
  <si>
    <r>
      <t>Injuries</t>
    </r>
    <r>
      <rPr>
        <b/>
        <vertAlign val="superscript"/>
        <sz val="11"/>
        <rFont val="Arial Narrow"/>
        <family val="2"/>
      </rPr>
      <t>a</t>
    </r>
  </si>
  <si>
    <r>
      <t>Accidents</t>
    </r>
    <r>
      <rPr>
        <b/>
        <vertAlign val="superscript"/>
        <sz val="11"/>
        <rFont val="Arial Narrow"/>
        <family val="2"/>
      </rPr>
      <t>b</t>
    </r>
  </si>
  <si>
    <r>
      <t>Incidents</t>
    </r>
    <r>
      <rPr>
        <b/>
        <vertAlign val="superscript"/>
        <sz val="11"/>
        <rFont val="Arial Narrow"/>
        <family val="2"/>
      </rPr>
      <t>a,b</t>
    </r>
    <r>
      <rPr>
        <b/>
        <sz val="11"/>
        <rFont val="Arial Narrow"/>
        <family val="2"/>
      </rPr>
      <t xml:space="preserve"> (includes accidents)</t>
    </r>
  </si>
  <si>
    <r>
      <t>Property damage</t>
    </r>
    <r>
      <rPr>
        <b/>
        <vertAlign val="superscript"/>
        <sz val="11"/>
        <rFont val="Arial Narrow"/>
        <family val="2"/>
      </rPr>
      <t>d</t>
    </r>
    <r>
      <rPr>
        <b/>
        <sz val="11"/>
        <rFont val="Arial Narrow"/>
        <family val="2"/>
      </rPr>
      <t xml:space="preserve"> (current $ millions)</t>
    </r>
  </si>
  <si>
    <t>Table 2-31:  Transit Safety and Property Damage Data</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</si>
  <si>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</si>
  <si>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t>NOTES</t>
  </si>
  <si>
    <t>SOURCE</t>
  </si>
  <si>
    <r>
      <t xml:space="preserve">Data are provided only for transit systems that furnished safety data for inclusion in the U.S. Department of Transportation, Federal Transit Administration, </t>
    </r>
    <r>
      <rPr>
        <i/>
        <sz val="9"/>
        <rFont val="Arial"/>
        <family val="2"/>
      </rPr>
      <t xml:space="preserve">Transit Safety and Security Statistics and Analysis, </t>
    </r>
    <r>
      <rPr>
        <sz val="9"/>
        <rFont val="Arial"/>
        <family val="2"/>
      </rPr>
      <t xml:space="preserve">annual reports. </t>
    </r>
  </si>
  <si>
    <t>Fatalities (all reportable incidents)</t>
  </si>
  <si>
    <t>Injuries (all reportable incidents)</t>
  </si>
  <si>
    <t>Accidents</t>
  </si>
  <si>
    <r>
      <t>Rates per 100 million vehicle-miles</t>
    </r>
    <r>
      <rPr>
        <b/>
        <vertAlign val="superscript"/>
        <sz val="11"/>
        <rFont val="Arial Narrow"/>
        <family val="2"/>
      </rPr>
      <t>c</t>
    </r>
  </si>
  <si>
    <r>
      <t>2002</t>
    </r>
    <r>
      <rPr>
        <b/>
        <vertAlign val="superscript"/>
        <sz val="11"/>
        <rFont val="Arial Narrow"/>
        <family val="2"/>
      </rPr>
      <t>e</t>
    </r>
  </si>
  <si>
    <r>
      <t xml:space="preserve">d </t>
    </r>
    <r>
      <rPr>
        <sz val="9"/>
        <rFont val="Arial"/>
        <family val="2"/>
      </rPr>
      <t>Total does not include property damage for cable car, inclined plane, jitney, and ferry boat, which were: 1990–$335,000; 1991–$410,000; 1992–$288,000; 1993–$221,000; 1994–$322,000; 1995–$3,263,000; 1996–$157,000; 1997–$67,000; 1998–$24,000; 1999–$104,000; 2000–$77,000; 2001–$1,605,000; 2002–$254,000; 2003–$15,348,000; 2004–$604,000. The large increase in excluded property damage reported in 2003 is a result of the Staten Island Ferry incident on Oct. 16, 2003 which resulted in $15,000,000 of property damage.</t>
    </r>
  </si>
  <si>
    <r>
      <t xml:space="preserve">Transit vehicle-miles in this table differ from those reported in Chapter 1. </t>
    </r>
    <r>
      <rPr>
        <b/>
        <sz val="9"/>
        <rFont val="Arial"/>
        <family val="2"/>
      </rPr>
      <t xml:space="preserve"> </t>
    </r>
    <r>
      <rPr>
        <sz val="9"/>
        <rFont val="Arial"/>
        <family val="2"/>
      </rPr>
      <t>The American Public Transit Association, which is the source for the vehicle-miles table in Chapter 1,</t>
    </r>
    <r>
      <rPr>
        <b/>
        <sz val="9"/>
        <rFont val="Arial"/>
        <family val="2"/>
      </rPr>
      <t xml:space="preserve"> </t>
    </r>
    <r>
      <rPr>
        <sz val="9"/>
        <rFont val="Arial"/>
        <family val="2"/>
      </rPr>
      <t xml:space="preserve">includes all transit systems, while </t>
    </r>
    <r>
      <rPr>
        <i/>
        <sz val="9"/>
        <rFont val="Arial"/>
        <family val="2"/>
      </rPr>
      <t xml:space="preserve">Transit Safety and Security Statistics and Analysis Annual Report </t>
    </r>
    <r>
      <rPr>
        <sz val="9"/>
        <rFont val="Arial"/>
        <family val="2"/>
      </rPr>
      <t xml:space="preserve">covers only directly operated urban transit systems. </t>
    </r>
  </si>
  <si>
    <r>
      <t>a</t>
    </r>
    <r>
      <rPr>
        <sz val="9"/>
        <rFont val="Arial"/>
        <family val="2"/>
      </rPr>
      <t xml:space="preserve"> Totals do not include data for cable car, inclined plane, jitney, and ferry boat. These data appear in the footnotes for table 2-33.</t>
    </r>
  </si>
  <si>
    <r>
      <t xml:space="preserve"> U.S. Department of Transportation, Federal Transit Administration,</t>
    </r>
    <r>
      <rPr>
        <i/>
        <sz val="9"/>
        <rFont val="Arial"/>
        <family val="2"/>
      </rPr>
      <t xml:space="preserve"> Transit Safety and Security Statistics and Analysis Report</t>
    </r>
    <r>
      <rPr>
        <sz val="9"/>
        <rFont val="Arial"/>
        <family val="2"/>
      </rPr>
      <t xml:space="preserve"> (Cambridge, MA: 2006), available at http://transit-safety.volpe.dot.gov/Data/Samis.asp as of March 23, 2009.</t>
    </r>
  </si>
  <si>
    <r>
      <t xml:space="preserve">e </t>
    </r>
    <r>
      <rPr>
        <sz val="9"/>
        <rFont val="Arial"/>
        <family val="2"/>
      </rPr>
      <t>The drop in the number of incidents, accidents, injuries, and property damage beginning from 2002 is due largely to a change in definitions by the Federal Transit Administration, particularly the definition of injuries.  Only injuries requiring immediate medical treatment away from the scene now qualify as reportable. Previously, any injury was reportable.  Commuter rail data are now derived from the Federal Railroad Administration's Rail Accident Incident Reporting System (RAIRS). In addition, the threshold for reporting property damage was changed from $1,000 in transit property damage to $7,500 in total property damage starting from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</si>
</sst>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0_)"/>
    <numFmt numFmtId="167" formatCode="0.0_W"/>
    <numFmt numFmtId="168" formatCode="&quot;$&quot;#,##0\ ;\(&quot;$&quot;#,##0\)"/>
    <numFmt numFmtId="169" formatCode="#,##0.000000"/>
    <numFmt numFmtId="170" formatCode="&quot;(R)&quot;\ #,##0;&quot;(R) -&quot;#,##0;&quot;(R) &quot;\ 0"/>
    <numFmt numFmtId="171" formatCode="&quot;(R)&quot;\ #,##0.0;&quot;(R) -&quot;#,##0.0;&quot;(R) &quot;\ 0.0"/>
    <numFmt numFmtId="172" formatCode="#,##0.0"/>
    <numFmt numFmtId="173" formatCode="&quot;(f)&quot;\ #,##0.0;&quot;(f) -&quot;#,##0.0;&quot;(f) &quot;\ 0.0"/>
    <numFmt numFmtId="174" formatCode="&quot;(R) &quot;#,##0;&quot;(R) &quot;\-#,##0;&quot;(R) &quot;0"/>
    <numFmt numFmtId="175" formatCode="&quot;(R) &quot;#,##0.0;&quot;(R) &quot;\-#,##0.0;&quot;(R) &quot;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_);_(* \(#,##0\);_(* &quot;-&quot;??_);_(@_)"/>
  </numFmts>
  <fonts count="25">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sz val="9"/>
      <name val="Arial"/>
      <family val="2"/>
    </font>
    <font>
      <sz val="9"/>
      <name val="Arial"/>
      <family val="2"/>
    </font>
    <font>
      <vertAlign val="superscript"/>
      <sz val="9"/>
      <name val="Arial"/>
      <family val="2"/>
    </font>
    <font>
      <i/>
      <sz val="9"/>
      <name val="Arial"/>
      <family val="2"/>
    </font>
    <font>
      <b/>
      <sz val="11"/>
      <name val="Arial Narrow"/>
      <family val="2"/>
    </font>
    <font>
      <b/>
      <vertAlign val="superscript"/>
      <sz val="11"/>
      <name val="Arial Narrow"/>
      <family val="2"/>
    </font>
    <font>
      <sz val="11"/>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6" fontId="8" fillId="0" borderId="1" applyNumberFormat="0" applyFill="0">
      <alignment horizontal="right"/>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0" fontId="23" fillId="0" borderId="0" applyNumberFormat="0" applyFill="0" applyBorder="0" applyAlignment="0" applyProtection="0"/>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6"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41">
    <xf numFmtId="0" fontId="0" fillId="0" borderId="0" xfId="0" applyAlignment="1">
      <alignment/>
    </xf>
    <xf numFmtId="0" fontId="0" fillId="0" borderId="0" xfId="0" applyFont="1" applyFill="1" applyAlignment="1">
      <alignment/>
    </xf>
    <xf numFmtId="0" fontId="1" fillId="0" borderId="0" xfId="0" applyFont="1" applyFill="1" applyAlignment="1">
      <alignment/>
    </xf>
    <xf numFmtId="164" fontId="1"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0" fontId="17" fillId="0" borderId="0" xfId="0" applyFont="1" applyFill="1" applyAlignment="1">
      <alignment horizontal="left"/>
    </xf>
    <xf numFmtId="1" fontId="20" fillId="0" borderId="0" xfId="0" applyNumberFormat="1" applyFont="1" applyFill="1" applyBorder="1" applyAlignment="1">
      <alignment horizontal="left"/>
    </xf>
    <xf numFmtId="3" fontId="20" fillId="0" borderId="0" xfId="0" applyNumberFormat="1" applyFont="1" applyFill="1" applyBorder="1" applyAlignment="1">
      <alignment horizontal="right"/>
    </xf>
    <xf numFmtId="1" fontId="22" fillId="0" borderId="0" xfId="0" applyNumberFormat="1" applyFont="1" applyFill="1" applyBorder="1" applyAlignment="1">
      <alignment horizontal="left"/>
    </xf>
    <xf numFmtId="3" fontId="22"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164" fontId="20" fillId="0" borderId="6" xfId="0" applyNumberFormat="1" applyFont="1" applyFill="1" applyBorder="1" applyAlignment="1">
      <alignment horizontal="right"/>
    </xf>
    <xf numFmtId="1" fontId="18" fillId="0" borderId="0" xfId="0" applyNumberFormat="1" applyFont="1" applyFill="1" applyBorder="1" applyAlignment="1">
      <alignment horizontal="left"/>
    </xf>
    <xf numFmtId="1" fontId="20" fillId="0" borderId="6" xfId="0" applyNumberFormat="1" applyFont="1" applyFill="1" applyBorder="1" applyAlignment="1">
      <alignment horizontal="left" vertical="top"/>
    </xf>
    <xf numFmtId="1" fontId="20" fillId="0" borderId="0" xfId="0" applyNumberFormat="1" applyFont="1" applyFill="1" applyBorder="1" applyAlignment="1">
      <alignment horizontal="left" vertical="top"/>
    </xf>
    <xf numFmtId="0" fontId="17" fillId="0" borderId="0" xfId="0" applyNumberFormat="1" applyFont="1" applyFill="1" applyAlignment="1">
      <alignment horizontal="left" wrapText="1"/>
    </xf>
    <xf numFmtId="1" fontId="18"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1" fontId="20" fillId="0" borderId="3" xfId="0" applyNumberFormat="1" applyFont="1" applyFill="1" applyBorder="1" applyAlignment="1">
      <alignment horizontal="center"/>
    </xf>
    <xf numFmtId="0" fontId="0" fillId="0" borderId="0" xfId="0" applyFont="1" applyFill="1" applyAlignment="1">
      <alignment horizontal="center"/>
    </xf>
    <xf numFmtId="0" fontId="20" fillId="0" borderId="0" xfId="0" applyFont="1" applyFill="1" applyAlignment="1">
      <alignment/>
    </xf>
    <xf numFmtId="3" fontId="20" fillId="0" borderId="0" xfId="0" applyNumberFormat="1" applyFont="1" applyFill="1" applyAlignment="1">
      <alignment/>
    </xf>
    <xf numFmtId="172" fontId="20" fillId="0" borderId="6" xfId="0" applyNumberFormat="1" applyFont="1" applyFill="1" applyBorder="1" applyAlignment="1">
      <alignment horizontal="right"/>
    </xf>
    <xf numFmtId="0" fontId="16" fillId="0" borderId="0" xfId="0" applyFont="1" applyFill="1" applyBorder="1" applyAlignment="1">
      <alignment horizontal="left"/>
    </xf>
    <xf numFmtId="181" fontId="20" fillId="0" borderId="0" xfId="16" applyNumberFormat="1" applyFont="1" applyFill="1" applyAlignment="1">
      <alignment/>
    </xf>
    <xf numFmtId="172" fontId="20" fillId="0" borderId="6" xfId="33" applyNumberFormat="1" applyFont="1" applyFill="1" applyBorder="1" applyAlignment="1">
      <alignment horizontal="right"/>
      <protection/>
    </xf>
    <xf numFmtId="0" fontId="20" fillId="0" borderId="3" xfId="0" applyNumberFormat="1" applyFont="1" applyFill="1" applyBorder="1" applyAlignment="1">
      <alignment horizontal="center"/>
    </xf>
    <xf numFmtId="0" fontId="20" fillId="0" borderId="3" xfId="0" applyFont="1" applyFill="1" applyBorder="1" applyAlignment="1">
      <alignment horizontal="center" vertical="top"/>
    </xf>
    <xf numFmtId="0" fontId="20" fillId="0" borderId="3" xfId="0" applyFont="1" applyFill="1" applyBorder="1" applyAlignment="1">
      <alignment horizontal="center"/>
    </xf>
    <xf numFmtId="1" fontId="18" fillId="0" borderId="0" xfId="0" applyNumberFormat="1" applyFont="1" applyFill="1" applyBorder="1" applyAlignment="1">
      <alignment wrapText="1"/>
    </xf>
    <xf numFmtId="0" fontId="0" fillId="0" borderId="0" xfId="0" applyFont="1" applyFill="1" applyAlignment="1">
      <alignment wrapText="1"/>
    </xf>
    <xf numFmtId="0" fontId="0" fillId="0" borderId="0" xfId="0" applyFill="1" applyAlignment="1">
      <alignment wrapText="1"/>
    </xf>
    <xf numFmtId="0" fontId="17" fillId="0" borderId="0" xfId="0" applyNumberFormat="1" applyFont="1" applyFill="1" applyAlignment="1">
      <alignment wrapText="1"/>
    </xf>
    <xf numFmtId="0" fontId="16" fillId="0" borderId="0" xfId="0" applyNumberFormat="1" applyFont="1" applyFill="1" applyAlignment="1">
      <alignment wrapText="1"/>
    </xf>
    <xf numFmtId="0" fontId="18" fillId="0" borderId="0" xfId="0" applyNumberFormat="1" applyFont="1" applyFill="1" applyAlignment="1">
      <alignment wrapText="1"/>
    </xf>
    <xf numFmtId="0" fontId="17" fillId="0" borderId="0" xfId="0" applyFont="1" applyFill="1" applyAlignment="1">
      <alignment wrapText="1"/>
    </xf>
    <xf numFmtId="1" fontId="16" fillId="0" borderId="0" xfId="0" applyNumberFormat="1" applyFont="1" applyFill="1" applyBorder="1" applyAlignment="1">
      <alignment horizontal="left" wrapText="1"/>
    </xf>
    <xf numFmtId="0" fontId="11" fillId="0" borderId="6" xfId="0" applyFont="1" applyFill="1" applyBorder="1" applyAlignment="1">
      <alignment wrapText="1"/>
    </xf>
    <xf numFmtId="0" fontId="0" fillId="0" borderId="6" xfId="0" applyFill="1" applyBorder="1" applyAlignment="1">
      <alignment wrapText="1"/>
    </xf>
    <xf numFmtId="0" fontId="16" fillId="0" borderId="0" xfId="0" applyFont="1" applyFill="1" applyAlignment="1">
      <alignment horizontal="left"/>
    </xf>
    <xf numFmtId="0" fontId="0" fillId="0" borderId="0" xfId="0" applyFill="1" applyAlignment="1">
      <alignment horizontal="left"/>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zoomScaleSheetLayoutView="100" workbookViewId="0" topLeftCell="A1">
      <selection activeCell="A1" sqref="A1:S1"/>
    </sheetView>
  </sheetViews>
  <sheetFormatPr defaultColWidth="9.140625" defaultRowHeight="12.75"/>
  <cols>
    <col min="1" max="1" width="33.8515625" style="1" customWidth="1"/>
    <col min="2" max="15" width="7.7109375" style="1" customWidth="1"/>
    <col min="16" max="16" width="8.7109375" style="1" customWidth="1"/>
    <col min="17" max="254" width="8.8515625" style="1" customWidth="1"/>
    <col min="255" max="16384" width="9.140625" style="1" customWidth="1"/>
  </cols>
  <sheetData>
    <row r="1" spans="1:19" ht="18" customHeight="1" thickBot="1">
      <c r="A1" s="37" t="s">
        <v>8</v>
      </c>
      <c r="B1" s="38"/>
      <c r="C1" s="38"/>
      <c r="D1" s="38"/>
      <c r="E1" s="38"/>
      <c r="F1" s="38"/>
      <c r="G1" s="38"/>
      <c r="H1" s="38"/>
      <c r="I1" s="38"/>
      <c r="J1" s="38"/>
      <c r="K1" s="38"/>
      <c r="L1" s="38"/>
      <c r="M1" s="38"/>
      <c r="N1" s="38"/>
      <c r="O1" s="38"/>
      <c r="P1" s="38"/>
      <c r="Q1" s="38"/>
      <c r="R1" s="38"/>
      <c r="S1" s="38"/>
    </row>
    <row r="2" spans="1:19" s="19" customFormat="1" ht="18">
      <c r="A2" s="18"/>
      <c r="B2" s="26">
        <v>1990</v>
      </c>
      <c r="C2" s="26">
        <v>1991</v>
      </c>
      <c r="D2" s="26">
        <v>1992</v>
      </c>
      <c r="E2" s="26">
        <v>1993</v>
      </c>
      <c r="F2" s="26">
        <v>1994</v>
      </c>
      <c r="G2" s="26">
        <v>1995</v>
      </c>
      <c r="H2" s="26">
        <v>1996</v>
      </c>
      <c r="I2" s="26">
        <v>1997</v>
      </c>
      <c r="J2" s="26">
        <v>1998</v>
      </c>
      <c r="K2" s="26">
        <v>1999</v>
      </c>
      <c r="L2" s="26">
        <v>2000</v>
      </c>
      <c r="M2" s="26">
        <v>2001</v>
      </c>
      <c r="N2" s="27" t="s">
        <v>17</v>
      </c>
      <c r="O2" s="28">
        <v>2003</v>
      </c>
      <c r="P2" s="28">
        <v>2004</v>
      </c>
      <c r="Q2" s="28">
        <v>2005</v>
      </c>
      <c r="R2" s="28">
        <v>2006</v>
      </c>
      <c r="S2" s="28">
        <v>2007</v>
      </c>
    </row>
    <row r="3" spans="1:19" s="2" customFormat="1" ht="18">
      <c r="A3" s="14" t="s">
        <v>3</v>
      </c>
      <c r="B3" s="7">
        <v>339</v>
      </c>
      <c r="C3" s="7">
        <v>300</v>
      </c>
      <c r="D3" s="7">
        <v>273</v>
      </c>
      <c r="E3" s="7">
        <v>281</v>
      </c>
      <c r="F3" s="7">
        <v>320</v>
      </c>
      <c r="G3" s="7">
        <v>274</v>
      </c>
      <c r="H3" s="7">
        <f>112+16+136</f>
        <v>264</v>
      </c>
      <c r="I3" s="7">
        <v>275</v>
      </c>
      <c r="J3" s="7">
        <v>286</v>
      </c>
      <c r="K3" s="7">
        <v>299</v>
      </c>
      <c r="L3" s="7">
        <v>295</v>
      </c>
      <c r="M3" s="7">
        <v>267</v>
      </c>
      <c r="N3" s="20">
        <v>280</v>
      </c>
      <c r="O3" s="20">
        <v>234</v>
      </c>
      <c r="P3" s="20">
        <v>248</v>
      </c>
      <c r="Q3" s="24">
        <v>236</v>
      </c>
      <c r="R3" s="24">
        <v>227</v>
      </c>
      <c r="S3" s="24">
        <v>288</v>
      </c>
    </row>
    <row r="4" spans="1:19" s="2" customFormat="1" ht="18">
      <c r="A4" s="14" t="s">
        <v>4</v>
      </c>
      <c r="B4" s="7">
        <v>54556</v>
      </c>
      <c r="C4" s="7">
        <v>52125</v>
      </c>
      <c r="D4" s="7">
        <v>55089</v>
      </c>
      <c r="E4" s="7">
        <v>52668</v>
      </c>
      <c r="F4" s="7">
        <v>58193</v>
      </c>
      <c r="G4" s="7">
        <v>57196</v>
      </c>
      <c r="H4" s="7">
        <f>38602+10912+5774</f>
        <v>55288</v>
      </c>
      <c r="I4" s="7">
        <v>56132</v>
      </c>
      <c r="J4" s="7">
        <v>55990</v>
      </c>
      <c r="K4" s="7">
        <v>55325</v>
      </c>
      <c r="L4" s="7">
        <v>56697</v>
      </c>
      <c r="M4" s="7">
        <v>53945</v>
      </c>
      <c r="N4" s="21">
        <v>19260</v>
      </c>
      <c r="O4" s="21">
        <v>18235</v>
      </c>
      <c r="P4" s="21">
        <v>18982</v>
      </c>
      <c r="Q4" s="24">
        <v>18131</v>
      </c>
      <c r="R4" s="24">
        <v>19238</v>
      </c>
      <c r="S4" s="24">
        <v>20625</v>
      </c>
    </row>
    <row r="5" spans="1:19" s="2" customFormat="1" ht="18">
      <c r="A5" s="14" t="s">
        <v>5</v>
      </c>
      <c r="B5" s="7">
        <v>58002</v>
      </c>
      <c r="C5" s="7">
        <v>46467</v>
      </c>
      <c r="D5" s="7">
        <v>36380</v>
      </c>
      <c r="E5" s="7">
        <v>30559</v>
      </c>
      <c r="F5" s="7">
        <v>29972</v>
      </c>
      <c r="G5" s="7">
        <v>25683</v>
      </c>
      <c r="H5" s="7">
        <v>25166</v>
      </c>
      <c r="I5" s="7">
        <v>24924</v>
      </c>
      <c r="J5" s="7">
        <v>23937</v>
      </c>
      <c r="K5" s="7">
        <v>23310</v>
      </c>
      <c r="L5" s="7">
        <v>24261</v>
      </c>
      <c r="M5" s="7">
        <v>23891</v>
      </c>
      <c r="N5" s="21">
        <v>13968</v>
      </c>
      <c r="O5" s="21">
        <v>7793</v>
      </c>
      <c r="P5" s="21">
        <v>7842</v>
      </c>
      <c r="Q5" s="24">
        <v>8151</v>
      </c>
      <c r="R5" s="24">
        <v>8970</v>
      </c>
      <c r="S5" s="24">
        <v>9398</v>
      </c>
    </row>
    <row r="6" spans="1:19" s="2" customFormat="1" ht="18">
      <c r="A6" s="14" t="s">
        <v>6</v>
      </c>
      <c r="B6" s="7">
        <v>90163</v>
      </c>
      <c r="C6" s="7">
        <v>83139</v>
      </c>
      <c r="D6" s="7">
        <v>73531</v>
      </c>
      <c r="E6" s="7">
        <v>64986</v>
      </c>
      <c r="F6" s="7">
        <v>70693</v>
      </c>
      <c r="G6" s="7">
        <v>62471</v>
      </c>
      <c r="H6" s="7">
        <v>59392</v>
      </c>
      <c r="I6" s="7">
        <v>61561</v>
      </c>
      <c r="J6" s="7">
        <v>60094</v>
      </c>
      <c r="K6" s="7">
        <v>58703</v>
      </c>
      <c r="L6" s="7">
        <v>59898</v>
      </c>
      <c r="M6" s="7">
        <v>58149</v>
      </c>
      <c r="N6" s="21">
        <v>30331</v>
      </c>
      <c r="O6" s="21">
        <v>19797</v>
      </c>
      <c r="P6" s="21">
        <v>20939</v>
      </c>
      <c r="Q6" s="24">
        <v>21016</v>
      </c>
      <c r="R6" s="24">
        <v>22593</v>
      </c>
      <c r="S6" s="24">
        <v>23935</v>
      </c>
    </row>
    <row r="7" spans="1:19" s="2" customFormat="1" ht="16.5">
      <c r="A7" s="6" t="s">
        <v>2</v>
      </c>
      <c r="B7" s="7">
        <v>2490.265909</v>
      </c>
      <c r="C7" s="7">
        <v>2478.035945</v>
      </c>
      <c r="D7" s="7">
        <v>2509.578203</v>
      </c>
      <c r="E7" s="7">
        <v>2535.336512</v>
      </c>
      <c r="F7" s="7">
        <v>2581.284934</v>
      </c>
      <c r="G7" s="7">
        <v>2619.619516</v>
      </c>
      <c r="H7" s="7">
        <v>2605.330823</v>
      </c>
      <c r="I7" s="7">
        <v>2701.800982</v>
      </c>
      <c r="J7" s="7">
        <v>2832.920678</v>
      </c>
      <c r="K7" s="7">
        <v>2927.45494</v>
      </c>
      <c r="L7" s="7">
        <v>3001.766879</v>
      </c>
      <c r="M7" s="7">
        <v>3090.291084</v>
      </c>
      <c r="N7" s="21">
        <v>3084.247302</v>
      </c>
      <c r="O7" s="21">
        <v>3071.112983</v>
      </c>
      <c r="P7" s="21">
        <v>3138.97304</v>
      </c>
      <c r="Q7" s="24">
        <v>3097.843352</v>
      </c>
      <c r="R7" s="24">
        <v>3126.053675</v>
      </c>
      <c r="S7" s="24">
        <v>3166.0671</v>
      </c>
    </row>
    <row r="8" spans="1:16" s="2" customFormat="1" ht="18">
      <c r="A8" s="14" t="s">
        <v>16</v>
      </c>
      <c r="B8" s="7"/>
      <c r="C8" s="7"/>
      <c r="D8" s="7"/>
      <c r="E8" s="7"/>
      <c r="F8" s="7"/>
      <c r="G8" s="7"/>
      <c r="H8" s="7"/>
      <c r="I8" s="7"/>
      <c r="J8" s="7"/>
      <c r="K8" s="7"/>
      <c r="L8" s="7"/>
      <c r="M8" s="7"/>
      <c r="N8" s="20"/>
      <c r="O8" s="20"/>
      <c r="P8" s="20"/>
    </row>
    <row r="9" spans="1:19" ht="16.5">
      <c r="A9" s="8" t="s">
        <v>13</v>
      </c>
      <c r="B9" s="10">
        <f aca="true" t="shared" si="0" ref="B9:N9">B3*100/B$7</f>
        <v>13.613004088231285</v>
      </c>
      <c r="C9" s="10">
        <f t="shared" si="0"/>
        <v>12.106361919620984</v>
      </c>
      <c r="D9" s="10">
        <f t="shared" si="0"/>
        <v>10.878322089092515</v>
      </c>
      <c r="E9" s="10">
        <f t="shared" si="0"/>
        <v>11.083341350152102</v>
      </c>
      <c r="F9" s="10">
        <f t="shared" si="0"/>
        <v>12.396926654049112</v>
      </c>
      <c r="G9" s="10">
        <f t="shared" si="0"/>
        <v>10.459534231077242</v>
      </c>
      <c r="H9" s="10">
        <f t="shared" si="0"/>
        <v>10.133070152527038</v>
      </c>
      <c r="I9" s="10">
        <f t="shared" si="0"/>
        <v>10.178395886007564</v>
      </c>
      <c r="J9" s="10">
        <f t="shared" si="0"/>
        <v>10.095587999375676</v>
      </c>
      <c r="K9" s="10">
        <f t="shared" si="0"/>
        <v>10.21364994946771</v>
      </c>
      <c r="L9" s="10">
        <f t="shared" si="0"/>
        <v>9.82754530552604</v>
      </c>
      <c r="M9" s="10">
        <f t="shared" si="0"/>
        <v>8.63996279775695</v>
      </c>
      <c r="N9" s="10">
        <f t="shared" si="0"/>
        <v>9.078390044093812</v>
      </c>
      <c r="O9" s="10">
        <f>O3*100/O$7</f>
        <v>7.619387541106299</v>
      </c>
      <c r="P9" s="10">
        <f>P3*100/P$7</f>
        <v>7.900673144997767</v>
      </c>
      <c r="Q9" s="10">
        <f>Q3*100/Q$7</f>
        <v>7.618203155677189</v>
      </c>
      <c r="R9" s="10">
        <f>R3*100/R$7</f>
        <v>7.26155157908477</v>
      </c>
      <c r="S9" s="10">
        <v>9.096459136952593</v>
      </c>
    </row>
    <row r="10" spans="1:19" ht="16.5">
      <c r="A10" s="8" t="s">
        <v>14</v>
      </c>
      <c r="B10" s="9">
        <f aca="true" t="shared" si="1" ref="B10:M10">B4*100/B7</f>
        <v>2190.770062057658</v>
      </c>
      <c r="C10" s="9">
        <f t="shared" si="1"/>
        <v>2103.480383534146</v>
      </c>
      <c r="D10" s="9">
        <f t="shared" si="1"/>
        <v>2195.1497639780864</v>
      </c>
      <c r="E10" s="9">
        <f t="shared" si="1"/>
        <v>2077.357374483313</v>
      </c>
      <c r="F10" s="9">
        <f t="shared" si="1"/>
        <v>2254.4198524346248</v>
      </c>
      <c r="G10" s="9">
        <f t="shared" si="1"/>
        <v>2183.370510513482</v>
      </c>
      <c r="H10" s="9">
        <f t="shared" si="1"/>
        <v>2122.1105401246773</v>
      </c>
      <c r="I10" s="9">
        <f t="shared" si="1"/>
        <v>2077.5771559031878</v>
      </c>
      <c r="J10" s="9">
        <f t="shared" si="1"/>
        <v>1976.4054968008534</v>
      </c>
      <c r="K10" s="9">
        <f t="shared" si="1"/>
        <v>1889.8668342953213</v>
      </c>
      <c r="L10" s="9">
        <f t="shared" si="1"/>
        <v>1888.7875802963047</v>
      </c>
      <c r="M10" s="9">
        <f t="shared" si="1"/>
        <v>1745.6284386704071</v>
      </c>
      <c r="N10" s="9">
        <f>N4*100/N7</f>
        <v>624.46354374731</v>
      </c>
      <c r="O10" s="9">
        <f>O4*100/O7</f>
        <v>593.7586829575785</v>
      </c>
      <c r="P10" s="9">
        <f>P4*100/P7</f>
        <v>604.7200711223694</v>
      </c>
      <c r="Q10" s="9">
        <f>Q4*100/Q7</f>
        <v>585.2781415914538</v>
      </c>
      <c r="R10" s="9">
        <f>R4*100/R7</f>
        <v>615.4084990239331</v>
      </c>
      <c r="S10" s="9">
        <v>651.4391309015529</v>
      </c>
    </row>
    <row r="11" spans="1:19" ht="16.5">
      <c r="A11" s="8" t="s">
        <v>15</v>
      </c>
      <c r="B11" s="9">
        <f aca="true" t="shared" si="2" ref="B11:N11">B5*100/B7</f>
        <v>2329.148858777555</v>
      </c>
      <c r="C11" s="9">
        <f t="shared" si="2"/>
        <v>1875.1543977300942</v>
      </c>
      <c r="D11" s="9">
        <f t="shared" si="2"/>
        <v>1449.6459985391418</v>
      </c>
      <c r="E11" s="9">
        <f t="shared" si="2"/>
        <v>1205.3232324530181</v>
      </c>
      <c r="F11" s="9">
        <f t="shared" si="2"/>
        <v>1161.127142734875</v>
      </c>
      <c r="G11" s="9">
        <f t="shared" si="2"/>
        <v>980.4095534918132</v>
      </c>
      <c r="H11" s="9">
        <f t="shared" si="2"/>
        <v>965.9425888579373</v>
      </c>
      <c r="I11" s="9">
        <f t="shared" si="2"/>
        <v>922.4957784103728</v>
      </c>
      <c r="J11" s="9">
        <f t="shared" si="2"/>
        <v>844.9583564372571</v>
      </c>
      <c r="K11" s="9">
        <f t="shared" si="2"/>
        <v>796.2547836859276</v>
      </c>
      <c r="L11" s="9">
        <f t="shared" si="2"/>
        <v>808.2239886690415</v>
      </c>
      <c r="M11" s="9">
        <f t="shared" si="2"/>
        <v>773.0986936374956</v>
      </c>
      <c r="N11" s="9">
        <f t="shared" si="2"/>
        <v>452.881971913937</v>
      </c>
      <c r="O11" s="9">
        <f>O5*100/O7</f>
        <v>253.75165430701446</v>
      </c>
      <c r="P11" s="9">
        <f>P5*100/P7</f>
        <v>249.82693065755035</v>
      </c>
      <c r="Q11" s="9">
        <f>Q5*100/Q7</f>
        <v>263.1185335674778</v>
      </c>
      <c r="R11" s="9">
        <f>R5*100/R7</f>
        <v>286.94324962286515</v>
      </c>
      <c r="S11" s="9">
        <v>296.83514919819606</v>
      </c>
    </row>
    <row r="12" spans="1:19" s="2" customFormat="1" ht="18.75" thickBot="1">
      <c r="A12" s="13" t="s">
        <v>7</v>
      </c>
      <c r="B12" s="11">
        <v>37.972669</v>
      </c>
      <c r="C12" s="11">
        <v>37.476192</v>
      </c>
      <c r="D12" s="11">
        <v>37.45495</v>
      </c>
      <c r="E12" s="11">
        <v>44.924732</v>
      </c>
      <c r="F12" s="11">
        <v>38.376397</v>
      </c>
      <c r="G12" s="11">
        <v>46.265973</v>
      </c>
      <c r="H12" s="11">
        <v>57.557392</v>
      </c>
      <c r="I12" s="11">
        <v>55.47859</v>
      </c>
      <c r="J12" s="11">
        <v>61.497217</v>
      </c>
      <c r="K12" s="11">
        <v>55.314344</v>
      </c>
      <c r="L12" s="11">
        <v>58.921047</v>
      </c>
      <c r="M12" s="11">
        <v>73.080608</v>
      </c>
      <c r="N12" s="22">
        <v>32.185082</v>
      </c>
      <c r="O12" s="25">
        <v>59.215101</v>
      </c>
      <c r="P12" s="22">
        <v>43.372871</v>
      </c>
      <c r="Q12" s="22">
        <v>71.659455</v>
      </c>
      <c r="R12" s="22">
        <v>37.894695</v>
      </c>
      <c r="S12" s="22">
        <v>39.674179</v>
      </c>
    </row>
    <row r="13" spans="1:11" s="2" customFormat="1" ht="10.5" customHeight="1">
      <c r="A13" s="23"/>
      <c r="B13" s="4"/>
      <c r="C13" s="4"/>
      <c r="D13" s="4"/>
      <c r="E13" s="4"/>
      <c r="F13" s="4"/>
      <c r="G13" s="4"/>
      <c r="H13" s="4"/>
      <c r="I13" s="4"/>
      <c r="J13" s="4"/>
      <c r="K13" s="3"/>
    </row>
    <row r="14" spans="1:10" ht="13.5">
      <c r="A14" s="29" t="s">
        <v>20</v>
      </c>
      <c r="B14" s="29"/>
      <c r="C14" s="29"/>
      <c r="D14" s="29"/>
      <c r="E14" s="29"/>
      <c r="F14" s="29"/>
      <c r="G14" s="29"/>
      <c r="H14" s="29"/>
      <c r="I14" s="29"/>
      <c r="J14" s="31"/>
    </row>
    <row r="15" spans="1:10" ht="26.25" customHeight="1">
      <c r="A15" s="34" t="s">
        <v>0</v>
      </c>
      <c r="B15" s="32"/>
      <c r="C15" s="32"/>
      <c r="D15" s="32"/>
      <c r="E15" s="32"/>
      <c r="F15" s="35"/>
      <c r="G15" s="35"/>
      <c r="H15" s="35"/>
      <c r="I15" s="35"/>
      <c r="J15" s="31"/>
    </row>
    <row r="16" spans="1:10" ht="24" customHeight="1">
      <c r="A16" s="34" t="s">
        <v>1</v>
      </c>
      <c r="B16" s="32"/>
      <c r="C16" s="32"/>
      <c r="D16" s="32"/>
      <c r="E16" s="32"/>
      <c r="F16" s="35"/>
      <c r="G16" s="35"/>
      <c r="H16" s="35"/>
      <c r="I16" s="35"/>
      <c r="J16" s="31"/>
    </row>
    <row r="17" spans="1:10" ht="60" customHeight="1">
      <c r="A17" s="29" t="s">
        <v>18</v>
      </c>
      <c r="B17" s="30"/>
      <c r="C17" s="30"/>
      <c r="D17" s="30"/>
      <c r="E17" s="30"/>
      <c r="F17" s="30"/>
      <c r="G17" s="30"/>
      <c r="H17" s="30"/>
      <c r="I17" s="30"/>
      <c r="J17" s="31"/>
    </row>
    <row r="18" spans="1:10" ht="60.75" customHeight="1">
      <c r="A18" s="29" t="s">
        <v>22</v>
      </c>
      <c r="B18" s="30"/>
      <c r="C18" s="30"/>
      <c r="D18" s="30"/>
      <c r="E18" s="30"/>
      <c r="F18" s="30"/>
      <c r="G18" s="30"/>
      <c r="H18" s="30"/>
      <c r="I18" s="30"/>
      <c r="J18" s="31"/>
    </row>
    <row r="19" spans="1:10" ht="12" customHeight="1">
      <c r="A19" s="16"/>
      <c r="B19" s="17"/>
      <c r="C19" s="17"/>
      <c r="D19" s="17"/>
      <c r="E19" s="17"/>
      <c r="F19" s="17"/>
      <c r="G19" s="17"/>
      <c r="H19" s="17"/>
      <c r="I19" s="17"/>
      <c r="J19" s="12"/>
    </row>
    <row r="20" spans="1:10" ht="13.5" customHeight="1">
      <c r="A20" s="36" t="s">
        <v>10</v>
      </c>
      <c r="B20" s="40"/>
      <c r="C20" s="40"/>
      <c r="D20" s="40"/>
      <c r="E20" s="40"/>
      <c r="F20" s="40"/>
      <c r="G20" s="40"/>
      <c r="H20" s="40"/>
      <c r="I20" s="40"/>
      <c r="J20" s="40"/>
    </row>
    <row r="21" spans="1:10" ht="24" customHeight="1">
      <c r="A21" s="32" t="s">
        <v>12</v>
      </c>
      <c r="B21" s="33"/>
      <c r="C21" s="33"/>
      <c r="D21" s="33"/>
      <c r="E21" s="33"/>
      <c r="F21" s="31"/>
      <c r="G21" s="31"/>
      <c r="H21" s="31"/>
      <c r="I21" s="31"/>
      <c r="J21" s="31"/>
    </row>
    <row r="22" spans="1:10" ht="36" customHeight="1">
      <c r="A22" s="32" t="s">
        <v>19</v>
      </c>
      <c r="B22" s="32"/>
      <c r="C22" s="32"/>
      <c r="D22" s="32"/>
      <c r="E22" s="32"/>
      <c r="F22" s="31"/>
      <c r="G22" s="31"/>
      <c r="H22" s="31"/>
      <c r="I22" s="31"/>
      <c r="J22" s="31"/>
    </row>
    <row r="23" spans="1:10" ht="24.75" customHeight="1">
      <c r="A23" s="32" t="s">
        <v>9</v>
      </c>
      <c r="B23" s="32"/>
      <c r="C23" s="32"/>
      <c r="D23" s="32"/>
      <c r="E23" s="32"/>
      <c r="F23" s="32"/>
      <c r="G23" s="32"/>
      <c r="H23" s="32"/>
      <c r="I23" s="32"/>
      <c r="J23" s="31"/>
    </row>
    <row r="24" spans="1:10" ht="12" customHeight="1">
      <c r="A24" s="15"/>
      <c r="B24" s="15"/>
      <c r="C24" s="15"/>
      <c r="D24" s="15"/>
      <c r="E24" s="15"/>
      <c r="F24" s="15"/>
      <c r="G24" s="15"/>
      <c r="H24" s="15"/>
      <c r="I24" s="15"/>
      <c r="J24" s="5"/>
    </row>
    <row r="25" spans="1:10" ht="12.75">
      <c r="A25" s="39" t="s">
        <v>11</v>
      </c>
      <c r="B25" s="40"/>
      <c r="C25" s="40"/>
      <c r="D25" s="40"/>
      <c r="E25" s="40"/>
      <c r="F25" s="40"/>
      <c r="G25" s="40"/>
      <c r="H25" s="40"/>
      <c r="I25" s="40"/>
      <c r="J25" s="40"/>
    </row>
    <row r="26" spans="1:10" ht="30.75" customHeight="1">
      <c r="A26" s="32" t="s">
        <v>21</v>
      </c>
      <c r="B26" s="32"/>
      <c r="C26" s="32"/>
      <c r="D26" s="32"/>
      <c r="E26" s="32"/>
      <c r="F26" s="32"/>
      <c r="G26" s="32"/>
      <c r="H26" s="32"/>
      <c r="I26" s="32"/>
      <c r="J26" s="31"/>
    </row>
    <row r="27" ht="13.5" customHeight="1"/>
  </sheetData>
  <mergeCells count="12">
    <mergeCell ref="A1:S1"/>
    <mergeCell ref="A22:J22"/>
    <mergeCell ref="A23:J23"/>
    <mergeCell ref="A26:J26"/>
    <mergeCell ref="A25:J25"/>
    <mergeCell ref="A17:J17"/>
    <mergeCell ref="A18:J18"/>
    <mergeCell ref="A21:J21"/>
    <mergeCell ref="A14:J14"/>
    <mergeCell ref="A15:J15"/>
    <mergeCell ref="A16:J16"/>
    <mergeCell ref="A20:J20"/>
  </mergeCells>
  <printOptions/>
  <pageMargins left="0.5" right="0.5" top="0.5" bottom="0.5" header="0.25" footer="0.25"/>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2007-06-22T16:34:51Z</cp:lastPrinted>
  <dcterms:created xsi:type="dcterms:W3CDTF">1980-01-01T04:00:00Z</dcterms:created>
  <dcterms:modified xsi:type="dcterms:W3CDTF">2009-03-26T13:08:25Z</dcterms:modified>
  <cp:category/>
  <cp:version/>
  <cp:contentType/>
  <cp:contentStatus/>
</cp:coreProperties>
</file>