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30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<sst xmlns="http://schemas.openxmlformats.org/spreadsheetml/2006/main" count="34" uniqueCount="33">
  <si>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NAICS  (BEA Internet Site)</t>
  </si>
  <si>
    <t>Year</t>
  </si>
  <si>
    <t>Persons Engaged in Production (thousands)</t>
  </si>
  <si>
    <t>Full-Time Equivalent Employees (thousands)</t>
  </si>
  <si>
    <t>Compensation of FTE employees ($ millions)</t>
  </si>
  <si>
    <t>Compensation of FTE employees ($ billions)</t>
  </si>
  <si>
    <t>Full-Time Equivalents (thousands)</t>
  </si>
  <si>
    <t>Labor Compenation, FTEs ($ millions)</t>
  </si>
  <si>
    <t>Persons Engaged in Production (thousands) (NAICS)</t>
  </si>
  <si>
    <t>Full-Time Equivalent Employees (thousands) (NAICS)</t>
  </si>
  <si>
    <t>Compensation of FTE employees ($ millions) (NAICS)</t>
  </si>
  <si>
    <t>Compensation of FTE employees ($ billions) (NAICS)</t>
  </si>
  <si>
    <t>Compensation of FTE employees ($ thousands) (NAICS)</t>
  </si>
  <si>
    <t>Compensaton Per FTE Employee (NAICS)</t>
  </si>
  <si>
    <t xml:space="preserve">       '(1)</t>
  </si>
  <si>
    <t xml:space="preserve">    '(2)</t>
  </si>
  <si>
    <t xml:space="preserve">       '(3)</t>
  </si>
  <si>
    <t xml:space="preserve">       '(4)</t>
  </si>
  <si>
    <t xml:space="preserve">       '(5)</t>
  </si>
  <si>
    <t xml:space="preserve">       '(6)</t>
  </si>
  <si>
    <t xml:space="preserve">      '(7)</t>
  </si>
  <si>
    <t xml:space="preserve">       '(8)</t>
  </si>
  <si>
    <t xml:space="preserve">       '(9)</t>
  </si>
  <si>
    <t xml:space="preserve">       '(10)</t>
  </si>
  <si>
    <t xml:space="preserve">       '(11)</t>
  </si>
  <si>
    <t xml:space="preserve">       '(12)</t>
  </si>
  <si>
    <t xml:space="preserve">       '(13)</t>
  </si>
  <si>
    <t>SIC (87)  (BEA Internet Site)</t>
  </si>
  <si>
    <t>Extrapolating NAICS Data from SIC Data</t>
  </si>
  <si>
    <t xml:space="preserve">Appendix E </t>
  </si>
  <si>
    <r>
      <t>SOURCES:</t>
    </r>
    <r>
      <rPr>
        <sz val="10"/>
        <rFont val="Arial"/>
        <family val="2"/>
      </rPr>
      <t xml:space="preserve">  Labor data under NAICS were obtained from table 6.5D at the BEA internet site: http://www.bea.gov/bea/dn/nipaweb/TableView.asp?SelectedTable=186&amp;FirstYear=2002&amp;last year=2003&amp;Freq=Year  Labor data under SIC (1987) were obtained from table 6.5C (full-time equivalent employees) at the BEA internet site: http://www.bea.gov/bea/dn/nipaweb/TableViewasp?SelectedTable=185&amp;FirstYear=1999&amp;last year=2000&amp;Freq=Year  </t>
    </r>
  </si>
  <si>
    <r>
      <t>NOTE:</t>
    </r>
    <r>
      <rPr>
        <sz val="10"/>
        <rFont val="Arial"/>
        <family val="2"/>
      </rPr>
      <t xml:space="preserve">  Data reflect the reclassification of air couriers, from trucking and warehousing to transportation by air.</t>
    </r>
  </si>
  <si>
    <t>BEA Labor Data for Truck Transportation - NAICS and SIC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</si>
</sst>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2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9.140625" style="18" customWidth="1"/>
    <col min="2" max="14" width="20.140625" style="18" customWidth="1"/>
    <col min="15" max="16384" width="9.140625" style="18" customWidth="1"/>
  </cols>
  <sheetData>
    <row r="1" spans="1:14" s="17" customFormat="1" ht="12.7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7" customFormat="1" ht="12.7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7" customHeight="1">
      <c r="A3" s="27" t="s">
        <v>1</v>
      </c>
      <c r="B3" s="26" t="s">
        <v>0</v>
      </c>
      <c r="C3" s="26"/>
      <c r="D3" s="26"/>
      <c r="E3" s="26"/>
      <c r="F3" s="26" t="s">
        <v>27</v>
      </c>
      <c r="G3" s="26"/>
      <c r="H3" s="26"/>
      <c r="I3" s="27" t="s">
        <v>28</v>
      </c>
      <c r="J3" s="27"/>
      <c r="K3" s="27"/>
      <c r="L3" s="27"/>
      <c r="M3" s="27"/>
      <c r="N3" s="21"/>
    </row>
    <row r="4" spans="1:26" ht="48.75" customHeight="1">
      <c r="A4" s="28"/>
      <c r="B4" s="19" t="s">
        <v>2</v>
      </c>
      <c r="C4" s="19" t="s">
        <v>3</v>
      </c>
      <c r="D4" s="19" t="s">
        <v>4</v>
      </c>
      <c r="E4" s="19" t="s">
        <v>5</v>
      </c>
      <c r="F4" s="19" t="s">
        <v>2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14" ht="12.75">
      <c r="A5" s="1"/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ht="12.75">
      <c r="A6" s="1">
        <v>1987</v>
      </c>
      <c r="B6" s="1"/>
      <c r="C6" s="1"/>
      <c r="D6" s="1"/>
      <c r="E6" s="1"/>
      <c r="F6" s="5">
        <v>1671</v>
      </c>
      <c r="G6" s="5">
        <v>1426</v>
      </c>
      <c r="H6" s="6">
        <v>42806</v>
      </c>
      <c r="I6" s="2">
        <f>(0.76716*1671)</f>
        <v>1281.92436</v>
      </c>
      <c r="J6" s="2">
        <v>1077.4399680000001</v>
      </c>
      <c r="K6" s="3">
        <v>34145.6741458</v>
      </c>
      <c r="L6" s="4">
        <v>34.1456741458</v>
      </c>
      <c r="M6" s="6">
        <f>K6*1000</f>
        <v>34145674.1458</v>
      </c>
      <c r="N6" s="6">
        <f aca="true" t="shared" si="0" ref="N6:N19">M6/J6</f>
        <v>31691.486449294218</v>
      </c>
    </row>
    <row r="7" spans="1:14" ht="12.75">
      <c r="A7" s="1">
        <v>1988</v>
      </c>
      <c r="B7" s="7"/>
      <c r="C7" s="1"/>
      <c r="D7" s="1"/>
      <c r="E7" s="1"/>
      <c r="F7" s="5">
        <v>1544</v>
      </c>
      <c r="G7" s="5">
        <v>1308</v>
      </c>
      <c r="H7" s="6">
        <v>41138</v>
      </c>
      <c r="I7" s="2">
        <f>(0.76716*1544)</f>
        <v>1184.49504</v>
      </c>
      <c r="J7" s="2">
        <v>988.282944</v>
      </c>
      <c r="K7" s="3">
        <v>32815.1367334</v>
      </c>
      <c r="L7" s="4">
        <v>32.8151367334</v>
      </c>
      <c r="M7" s="6">
        <f aca="true" t="shared" si="1" ref="M7:M19">K7*1000</f>
        <v>32815136.733400002</v>
      </c>
      <c r="N7" s="6">
        <f t="shared" si="0"/>
        <v>33204.19211180882</v>
      </c>
    </row>
    <row r="8" spans="1:14" ht="12.75">
      <c r="A8" s="1">
        <v>1989</v>
      </c>
      <c r="B8" s="7"/>
      <c r="C8" s="1"/>
      <c r="D8" s="1"/>
      <c r="E8" s="1"/>
      <c r="F8" s="5">
        <v>1546</v>
      </c>
      <c r="G8" s="5">
        <v>1335</v>
      </c>
      <c r="H8" s="6">
        <v>42699</v>
      </c>
      <c r="I8" s="2">
        <f>(0.76716*1546)</f>
        <v>1186.02936</v>
      </c>
      <c r="J8" s="2">
        <v>1008.68328</v>
      </c>
      <c r="K8" s="3">
        <v>34060.3219257</v>
      </c>
      <c r="L8" s="4">
        <v>34.0603219257</v>
      </c>
      <c r="M8" s="6">
        <f t="shared" si="1"/>
        <v>34060321.9257</v>
      </c>
      <c r="N8" s="6">
        <f t="shared" si="0"/>
        <v>33767.112631925454</v>
      </c>
    </row>
    <row r="9" spans="1:14" ht="12.75">
      <c r="A9" s="1">
        <v>1990</v>
      </c>
      <c r="B9" s="7"/>
      <c r="C9" s="1"/>
      <c r="D9" s="1"/>
      <c r="E9" s="1"/>
      <c r="F9" s="5">
        <v>1498</v>
      </c>
      <c r="G9" s="5">
        <v>1311</v>
      </c>
      <c r="H9" s="6">
        <v>44302</v>
      </c>
      <c r="I9" s="2">
        <f>(0.76716*1498)</f>
        <v>1149.20568</v>
      </c>
      <c r="J9" s="2">
        <v>990.549648</v>
      </c>
      <c r="K9" s="3">
        <v>35339.0098586</v>
      </c>
      <c r="L9" s="4">
        <v>35.3390098586</v>
      </c>
      <c r="M9" s="6">
        <f t="shared" si="1"/>
        <v>35339009.858600006</v>
      </c>
      <c r="N9" s="6">
        <f t="shared" si="0"/>
        <v>35676.16214891634</v>
      </c>
    </row>
    <row r="10" spans="1:14" ht="12.75">
      <c r="A10" s="1">
        <v>1991</v>
      </c>
      <c r="B10" s="7"/>
      <c r="C10" s="1"/>
      <c r="D10" s="1"/>
      <c r="E10" s="1"/>
      <c r="F10" s="5">
        <v>1503</v>
      </c>
      <c r="G10" s="5">
        <v>1296</v>
      </c>
      <c r="H10" s="6">
        <v>45203</v>
      </c>
      <c r="I10" s="2">
        <f>(0.76716*1503)</f>
        <v>1153.0414799999999</v>
      </c>
      <c r="J10" s="2">
        <v>979.216128</v>
      </c>
      <c r="K10" s="3">
        <v>36057.7234129</v>
      </c>
      <c r="L10" s="4">
        <v>36.057723412899996</v>
      </c>
      <c r="M10" s="6">
        <f t="shared" si="1"/>
        <v>36057723.4129</v>
      </c>
      <c r="N10" s="6">
        <f t="shared" si="0"/>
        <v>36823.04894890375</v>
      </c>
    </row>
    <row r="11" spans="1:14" ht="12.75">
      <c r="A11" s="1">
        <v>1992</v>
      </c>
      <c r="B11" s="7"/>
      <c r="C11" s="1"/>
      <c r="D11" s="1"/>
      <c r="E11" s="1"/>
      <c r="F11" s="5">
        <v>1523</v>
      </c>
      <c r="G11" s="5">
        <v>1298</v>
      </c>
      <c r="H11" s="6">
        <v>47572</v>
      </c>
      <c r="I11" s="2">
        <f>(0.76716*1523)</f>
        <v>1168.38468</v>
      </c>
      <c r="J11" s="2">
        <v>980.727264</v>
      </c>
      <c r="K11" s="3">
        <v>37947.437519600004</v>
      </c>
      <c r="L11" s="4">
        <v>37.9474375196</v>
      </c>
      <c r="M11" s="6">
        <f t="shared" si="1"/>
        <v>37947437.519600004</v>
      </c>
      <c r="N11" s="6">
        <f t="shared" si="0"/>
        <v>38693.16058863028</v>
      </c>
    </row>
    <row r="12" spans="1:14" ht="12.75">
      <c r="A12" s="1">
        <v>1993</v>
      </c>
      <c r="B12" s="7"/>
      <c r="C12" s="1"/>
      <c r="D12" s="1"/>
      <c r="E12" s="1"/>
      <c r="F12" s="5">
        <v>1600</v>
      </c>
      <c r="G12" s="5">
        <v>1371</v>
      </c>
      <c r="H12" s="6">
        <v>50368</v>
      </c>
      <c r="I12" s="2">
        <f>(0.76716*1600)</f>
        <v>1227.456</v>
      </c>
      <c r="J12" s="2">
        <v>1035.883728</v>
      </c>
      <c r="K12" s="3">
        <v>40177.7628224</v>
      </c>
      <c r="L12" s="4">
        <v>40.1777628224</v>
      </c>
      <c r="M12" s="6">
        <f t="shared" si="1"/>
        <v>40177762.8224</v>
      </c>
      <c r="N12" s="6">
        <f t="shared" si="0"/>
        <v>38785.977360578836</v>
      </c>
    </row>
    <row r="13" spans="1:14" ht="12.75">
      <c r="A13" s="1">
        <v>1994</v>
      </c>
      <c r="B13" s="7"/>
      <c r="C13" s="1"/>
      <c r="D13" s="1"/>
      <c r="E13" s="5"/>
      <c r="F13" s="5">
        <v>1705</v>
      </c>
      <c r="G13" s="5">
        <v>1448</v>
      </c>
      <c r="H13" s="6">
        <v>54608</v>
      </c>
      <c r="I13" s="2">
        <f>(0.76716*1705)</f>
        <v>1308.0077999999999</v>
      </c>
      <c r="J13" s="2">
        <v>1094.062464</v>
      </c>
      <c r="K13" s="3">
        <v>43559.9442544</v>
      </c>
      <c r="L13" s="4">
        <v>43.559944254399994</v>
      </c>
      <c r="M13" s="6">
        <f t="shared" si="1"/>
        <v>43559944.2544</v>
      </c>
      <c r="N13" s="6">
        <f t="shared" si="0"/>
        <v>39814.86038296256</v>
      </c>
    </row>
    <row r="14" spans="1:14" ht="12.75">
      <c r="A14" s="1">
        <v>1995</v>
      </c>
      <c r="B14" s="7"/>
      <c r="C14" s="1"/>
      <c r="D14" s="1"/>
      <c r="E14" s="5"/>
      <c r="F14" s="5">
        <v>1766</v>
      </c>
      <c r="G14" s="5">
        <v>1505</v>
      </c>
      <c r="H14" s="6">
        <v>57376</v>
      </c>
      <c r="I14" s="2">
        <f>(0.76716*1766)</f>
        <v>1354.8045599999998</v>
      </c>
      <c r="J14" s="2">
        <v>1137.12984</v>
      </c>
      <c r="K14" s="3">
        <v>45767.9343968</v>
      </c>
      <c r="L14" s="4">
        <v>45.7679343968</v>
      </c>
      <c r="M14" s="6">
        <f t="shared" si="1"/>
        <v>45767934.396800004</v>
      </c>
      <c r="N14" s="6">
        <f t="shared" si="0"/>
        <v>40248.644250510566</v>
      </c>
    </row>
    <row r="15" spans="1:14" ht="12.75">
      <c r="A15" s="1">
        <v>1996</v>
      </c>
      <c r="B15" s="7"/>
      <c r="C15" s="5"/>
      <c r="D15" s="5"/>
      <c r="E15" s="5"/>
      <c r="F15" s="5">
        <v>1844</v>
      </c>
      <c r="G15" s="5">
        <v>1542</v>
      </c>
      <c r="H15" s="6">
        <v>59348</v>
      </c>
      <c r="I15" s="2">
        <f>(0.76716*1844)</f>
        <v>1414.64304</v>
      </c>
      <c r="J15" s="2">
        <v>1165.085856</v>
      </c>
      <c r="K15" s="3">
        <v>47340.9678364</v>
      </c>
      <c r="L15" s="4">
        <v>47.3409678364</v>
      </c>
      <c r="M15" s="6">
        <f t="shared" si="1"/>
        <v>47340967.8364</v>
      </c>
      <c r="N15" s="6">
        <f t="shared" si="0"/>
        <v>40633.02939659067</v>
      </c>
    </row>
    <row r="16" spans="1:14" ht="12.75">
      <c r="A16" s="1">
        <v>1997</v>
      </c>
      <c r="B16" s="7"/>
      <c r="C16" s="8"/>
      <c r="D16" s="5"/>
      <c r="E16" s="5"/>
      <c r="F16" s="5">
        <v>1869</v>
      </c>
      <c r="G16" s="5">
        <v>1586</v>
      </c>
      <c r="H16" s="6">
        <v>62963</v>
      </c>
      <c r="I16" s="2">
        <f>(0.76716*1869)</f>
        <v>1433.82204</v>
      </c>
      <c r="J16" s="2">
        <v>1198.330848</v>
      </c>
      <c r="K16" s="3">
        <v>50224.5965809</v>
      </c>
      <c r="L16" s="4">
        <v>50.2245965809</v>
      </c>
      <c r="M16" s="6">
        <f t="shared" si="1"/>
        <v>50224596.5809</v>
      </c>
      <c r="N16" s="6">
        <f t="shared" si="0"/>
        <v>41912.128578450815</v>
      </c>
    </row>
    <row r="17" spans="1:14" ht="12.75">
      <c r="A17" s="1">
        <v>1998</v>
      </c>
      <c r="B17" s="5">
        <v>1491</v>
      </c>
      <c r="C17" s="9">
        <v>1247</v>
      </c>
      <c r="D17" s="6">
        <v>53663</v>
      </c>
      <c r="E17" s="10">
        <v>53.7</v>
      </c>
      <c r="F17" s="5">
        <v>1944</v>
      </c>
      <c r="G17" s="5">
        <v>1650</v>
      </c>
      <c r="H17" s="6">
        <v>67221</v>
      </c>
      <c r="I17" s="2">
        <f>(0.76716*1944)</f>
        <v>1491.3590399999998</v>
      </c>
      <c r="J17" s="2">
        <v>1246.6872</v>
      </c>
      <c r="K17" s="3">
        <v>53621.1363303</v>
      </c>
      <c r="L17" s="4"/>
      <c r="M17" s="6">
        <f t="shared" si="1"/>
        <v>53621136.3303</v>
      </c>
      <c r="N17" s="6">
        <f t="shared" si="0"/>
        <v>43010.89826726383</v>
      </c>
    </row>
    <row r="18" spans="1:14" ht="12.75">
      <c r="A18" s="1">
        <v>1999</v>
      </c>
      <c r="B18" s="2">
        <v>1536</v>
      </c>
      <c r="C18" s="9">
        <v>1296</v>
      </c>
      <c r="D18" s="6">
        <v>56780</v>
      </c>
      <c r="E18" s="10">
        <v>56.8</v>
      </c>
      <c r="F18" s="5">
        <v>2009</v>
      </c>
      <c r="G18" s="5">
        <v>1715</v>
      </c>
      <c r="H18" s="6">
        <v>71687</v>
      </c>
      <c r="I18" s="2">
        <f>(0.76716*2009)</f>
        <v>1541.22444</v>
      </c>
      <c r="J18" s="2">
        <v>1295.7991200000001</v>
      </c>
      <c r="K18" s="3">
        <v>57183.5944141</v>
      </c>
      <c r="L18" s="4"/>
      <c r="M18" s="6">
        <f t="shared" si="1"/>
        <v>57183594.4141</v>
      </c>
      <c r="N18" s="6">
        <f t="shared" si="0"/>
        <v>44129.98398555788</v>
      </c>
    </row>
    <row r="19" spans="1:14" ht="12.75">
      <c r="A19" s="1">
        <v>2000</v>
      </c>
      <c r="B19" s="2">
        <v>1565</v>
      </c>
      <c r="C19" s="9">
        <v>1323</v>
      </c>
      <c r="D19" s="6">
        <v>60281</v>
      </c>
      <c r="E19" s="10">
        <v>60.3</v>
      </c>
      <c r="F19" s="5">
        <v>2040</v>
      </c>
      <c r="G19" s="5">
        <v>1751</v>
      </c>
      <c r="H19" s="6">
        <v>75570</v>
      </c>
      <c r="I19" s="2">
        <f>(0.76716*2040)</f>
        <v>1565.0064</v>
      </c>
      <c r="J19" s="2">
        <v>1322.999568</v>
      </c>
      <c r="K19" s="3">
        <v>60281.002551</v>
      </c>
      <c r="L19" s="3"/>
      <c r="M19" s="6">
        <f t="shared" si="1"/>
        <v>60281002.551</v>
      </c>
      <c r="N19" s="6">
        <f t="shared" si="0"/>
        <v>45563.88679863878</v>
      </c>
    </row>
    <row r="20" spans="1:14" ht="12.75">
      <c r="A20" s="1">
        <v>2001</v>
      </c>
      <c r="B20" s="5">
        <v>1572</v>
      </c>
      <c r="C20" s="9">
        <v>1341</v>
      </c>
      <c r="D20" s="6">
        <v>60867</v>
      </c>
      <c r="E20" s="10">
        <v>60.9</v>
      </c>
      <c r="F20" s="6"/>
      <c r="G20" s="5"/>
      <c r="H20" s="6"/>
      <c r="I20" s="1"/>
      <c r="J20" s="1"/>
      <c r="K20" s="1"/>
      <c r="L20" s="1"/>
      <c r="M20" s="1"/>
      <c r="N20" s="1"/>
    </row>
    <row r="21" spans="1:14" ht="12.75">
      <c r="A21" s="1">
        <v>2002</v>
      </c>
      <c r="B21" s="5">
        <v>1546</v>
      </c>
      <c r="C21" s="9">
        <v>1297</v>
      </c>
      <c r="D21" s="6">
        <v>59866</v>
      </c>
      <c r="E21" s="10">
        <v>59.9</v>
      </c>
      <c r="F21" s="6"/>
      <c r="G21" s="5"/>
      <c r="H21" s="6"/>
      <c r="I21" s="1"/>
      <c r="J21" s="1"/>
      <c r="K21" s="1"/>
      <c r="L21" s="1"/>
      <c r="M21" s="1"/>
      <c r="N21" s="1"/>
    </row>
    <row r="22" spans="1:14" ht="12.75">
      <c r="A22" s="11">
        <v>2003</v>
      </c>
      <c r="B22" s="12">
        <v>1517</v>
      </c>
      <c r="C22" s="13">
        <v>1283</v>
      </c>
      <c r="D22" s="14">
        <v>60789</v>
      </c>
      <c r="E22" s="15">
        <v>60.8</v>
      </c>
      <c r="F22" s="14"/>
      <c r="G22" s="12"/>
      <c r="H22" s="14"/>
      <c r="I22" s="11"/>
      <c r="J22" s="11"/>
      <c r="K22" s="11"/>
      <c r="L22" s="11"/>
      <c r="M22" s="11"/>
      <c r="N22" s="11"/>
    </row>
    <row r="23" spans="1:14" s="16" customFormat="1" ht="36.75" customHeight="1">
      <c r="A23" s="24" t="s">
        <v>30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s="16" customFormat="1" ht="24" customHeight="1">
      <c r="A24" s="24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</sheetData>
  <mergeCells count="8">
    <mergeCell ref="A3:A4"/>
    <mergeCell ref="A1:N1"/>
    <mergeCell ref="A2:N2"/>
    <mergeCell ref="A24:N24"/>
    <mergeCell ref="A23:N23"/>
    <mergeCell ref="B3:E3"/>
    <mergeCell ref="F3:H3"/>
    <mergeCell ref="I3:M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OSTSD-XXXXX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alpha.wingfield</dc:creator>
  <cp:keywords/>
  <dc:description/>
  <cp:lastModifiedBy>michael.schiro</cp:lastModifiedBy>
  <dcterms:created xsi:type="dcterms:W3CDTF">2008-05-13T17:19:53Z</dcterms:created>
  <dcterms:modified xsi:type="dcterms:W3CDTF">2009-03-25T21:30:31Z</dcterms:modified>
  <cp:category/>
  <cp:version/>
  <cp:contentType/>
  <cp:contentStatus/>
</cp:coreProperties>
</file>