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<sst xmlns="http://schemas.openxmlformats.org/spreadsheetml/2006/main" count="106" uniqueCount="84">
  <si>
    <t>Grant funds for the student from non-Federal public agencies or private sources independent of the institution</t>
  </si>
  <si>
    <t>Funds provided for the student under a contractual arrangement with a Federal, State, or local government agency for the purpose of providing job training to low-income individuals</t>
  </si>
  <si>
    <t>Institutional scholarships disbursed to the student</t>
  </si>
  <si>
    <t>Title IV Aid</t>
  </si>
  <si>
    <t>Subsidized Loan</t>
  </si>
  <si>
    <t>Unsubsidized Loan up to pre-ECASLA Loan Limits</t>
  </si>
  <si>
    <t>Federal Pell Grant</t>
  </si>
  <si>
    <t>FSEOG (subject to matching reduction)</t>
  </si>
  <si>
    <t>Amount of Unsubsidized Loan Over the pre-ECASLA Loan Limits</t>
  </si>
  <si>
    <t>Student payments</t>
  </si>
  <si>
    <t>Tuition and Fees</t>
  </si>
  <si>
    <t>Item</t>
  </si>
  <si>
    <t>Debit</t>
  </si>
  <si>
    <t>Balance</t>
  </si>
  <si>
    <t xml:space="preserve">Credit </t>
  </si>
  <si>
    <t xml:space="preserve">Subsidized Loan </t>
  </si>
  <si>
    <t>Adjusted Amount</t>
  </si>
  <si>
    <t xml:space="preserve"> </t>
  </si>
  <si>
    <t>Student Title IV Revenue</t>
  </si>
  <si>
    <t>Student Non-Title IV Revenue</t>
  </si>
  <si>
    <t>Cash and Other Non-Title IV Aid</t>
  </si>
  <si>
    <t>Activities conducted by the institution that are necessary for education and training</t>
  </si>
  <si>
    <t xml:space="preserve">Item </t>
  </si>
  <si>
    <t>Federal Work Study Applied to Tuition and Fees (subject to matching reduction)</t>
  </si>
  <si>
    <t>Funds used by a student from savings plans for educational expenses established by or on behalf of the student that qualify for special tax treatment under the Internal Revenue Code</t>
  </si>
  <si>
    <t>The Net Present Value (NPV) of institutional loans disbursed to students</t>
  </si>
  <si>
    <t>APPENDIX C TO SUBPART B OF PART 668 - 90/10 REVENUE CALCULATION</t>
  </si>
  <si>
    <t>Section 2:   Revenue by Source</t>
  </si>
  <si>
    <t>Institutional loan (Only the Net Present Value is used in the 90/10 ratio)</t>
  </si>
  <si>
    <t>Refund to Student</t>
  </si>
  <si>
    <t>Amount Disbursed</t>
  </si>
  <si>
    <t>Total Revenue from Other Sources</t>
  </si>
  <si>
    <t>Funds Applied First</t>
  </si>
  <si>
    <t xml:space="preserve">Revenue From Other Sources </t>
  </si>
  <si>
    <t>Revenue from Other Sources</t>
  </si>
  <si>
    <t>Total Funds Applied First</t>
  </si>
  <si>
    <t>Total Title IV Aid</t>
  </si>
  <si>
    <t>Total Cash and Other Non-Title IV Aid</t>
  </si>
  <si>
    <t>Revenue Adjustment</t>
  </si>
  <si>
    <t>Section 1:   Sample Student Account at the Institution / Funds Applied in Priority Order</t>
  </si>
  <si>
    <t>Adjustments to Student Title IV Revenue</t>
  </si>
  <si>
    <t xml:space="preserve">Adjusted Student Title IV Revenue </t>
  </si>
  <si>
    <t>3.  If Title IV funds are returned for a student under 34 CFR 668.22, then Student Title IV Revenue is reduced by the amount returned.</t>
  </si>
  <si>
    <t>Adjustments to Student Non-Title IV Revenue</t>
  </si>
  <si>
    <t>Revenue % =</t>
  </si>
  <si>
    <t>Section 3:   Calculating the Revenue Percentage</t>
  </si>
  <si>
    <t>Compatibility Report for 90.10.appendix.032309.b.xls</t>
  </si>
  <si>
    <t>Run on 3/25/2009 15:01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</si>
  <si>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</si>
  <si>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</si>
  <si>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</si>
  <si>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</si>
  <si>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Funds paid to the institution by, or on behalf of, students for education and training in qualified non-Title IV eligible programs </t>
  </si>
  <si>
    <t>Activities conducted by the institution that are necessary for education and training (Item 21) = Total revenue generated by the institution from these activities during the fiscal year</t>
  </si>
  <si>
    <t>1.  The amount of FSEOG funds disbursed to a student (Item 10) and the amount of FWS funds credited to the student's account (Item 11) are reduced by the amount of the institutional matching funds ( see Item 10 in Section 2 of the example).</t>
  </si>
  <si>
    <t xml:space="preserve">An Unsubsidized loan over the pre-ECSALA loan limit (Item 13) and any Student Payments (Item 14) count as Student Non-Title IV Revenue only for the amount needed to cover Tuition and Fees (Item 1) that are not paid by Funds Applied First (Item 6) and funds under Student Title IV Revenue (Item 19) (see Items 13 and 14 in Section 2 of the example).   </t>
  </si>
  <si>
    <t xml:space="preserve">2.  If the amount of Funds Applied First (Item 6) + Student Title IV Revenue (Item 17) is more than Tuition and Fees (Item 1), then Student Title IV Revenue (Item 17) is reduced by the amount over Tuition and Fees (Item 1) ( see Item 18 in Section 2 of the example).   </t>
  </si>
  <si>
    <r>
      <rPr>
        <b/>
        <sz val="12"/>
        <color indexed="8"/>
        <rFont val="Calibri"/>
        <family val="2"/>
      </rPr>
      <t>∑</t>
    </r>
    <r>
      <rPr>
        <b/>
        <sz val="14"/>
        <color indexed="8"/>
        <rFont val="Calibri"/>
        <family val="2"/>
      </rPr>
      <t xml:space="preserve"> </t>
    </r>
    <r>
      <rPr>
        <b/>
        <sz val="9"/>
        <color indexed="8"/>
        <rFont val="Calibri"/>
        <family val="2"/>
      </rPr>
      <t>Adjusted</t>
    </r>
    <r>
      <rPr>
        <b/>
        <sz val="14"/>
        <color indexed="8"/>
        <rFont val="Calibri"/>
        <family val="2"/>
      </rPr>
      <t xml:space="preserve"> </t>
    </r>
    <r>
      <rPr>
        <b/>
        <sz val="9"/>
        <color indexed="8"/>
        <rFont val="Calibri"/>
        <family val="2"/>
      </rPr>
      <t>Student Title IV Revenue</t>
    </r>
    <r>
      <rPr>
        <sz val="14"/>
        <color indexed="8"/>
        <rFont val="Calibri"/>
        <family val="2"/>
      </rPr>
      <t xml:space="preserve"> </t>
    </r>
    <r>
      <rPr>
        <sz val="9"/>
        <color indexed="8"/>
        <rFont val="Calibri"/>
        <family val="2"/>
      </rPr>
      <t xml:space="preserve">= The sum of the amounts of Item 17, as adjusted, for each student at the institution during the fiscal year to whom the institution disbursed Title IV Aid </t>
    </r>
  </si>
  <si>
    <r>
      <rPr>
        <sz val="14"/>
        <color indexed="8"/>
        <rFont val="Calibri"/>
        <family val="2"/>
      </rPr>
      <t>∑</t>
    </r>
    <r>
      <rPr>
        <sz val="11"/>
        <color indexed="8"/>
        <rFont val="Calibri"/>
        <family val="2"/>
      </rPr>
      <t>Adjusted Student Title IV Revenue +</t>
    </r>
    <r>
      <rPr>
        <sz val="14"/>
        <color indexed="8"/>
        <rFont val="Calibri"/>
        <family val="2"/>
      </rPr>
      <t xml:space="preserve"> ∑</t>
    </r>
    <r>
      <rPr>
        <sz val="11"/>
        <color indexed="8"/>
        <rFont val="Calibri"/>
        <family val="2"/>
      </rPr>
      <t>Student Non-Title IV Revenue + Total Revenue from Other Sources</t>
    </r>
  </si>
  <si>
    <r>
      <rPr>
        <sz val="14"/>
        <color indexed="8"/>
        <rFont val="Calibri"/>
        <family val="2"/>
      </rPr>
      <t>∑</t>
    </r>
    <r>
      <rPr>
        <sz val="11"/>
        <color indexed="8"/>
        <rFont val="Calibri"/>
        <family val="2"/>
      </rPr>
      <t xml:space="preserve">Adjusted </t>
    </r>
    <r>
      <rPr>
        <sz val="11"/>
        <color indexed="8"/>
        <rFont val="Calibri"/>
        <family val="2"/>
      </rPr>
      <t xml:space="preserve">Student Title IV Revenue </t>
    </r>
  </si>
  <si>
    <r>
      <rPr>
        <b/>
        <sz val="14"/>
        <color indexed="8"/>
        <rFont val="Calibri"/>
        <family val="2"/>
      </rPr>
      <t xml:space="preserve">∑ </t>
    </r>
    <r>
      <rPr>
        <b/>
        <sz val="9"/>
        <color indexed="8"/>
        <rFont val="Calibri"/>
        <family val="2"/>
      </rPr>
      <t xml:space="preserve">Student Non-Title IV Revenue = </t>
    </r>
    <r>
      <rPr>
        <sz val="9"/>
        <color indexed="8"/>
        <rFont val="Calibri"/>
        <family val="2"/>
      </rPr>
      <t xml:space="preserve">The sum of the amounts of Item 20, as adjusted, for each student at the institution during the fiscal year whose Non-Title IV funds were used to pay all or some of those student's Tuition and Fee charges  </t>
    </r>
  </si>
  <si>
    <r>
      <t xml:space="preserve">Total Revenue from Other Sources = </t>
    </r>
    <r>
      <rPr>
        <sz val="9"/>
        <color indexed="8"/>
        <rFont val="Calibri"/>
        <family val="2"/>
      </rPr>
      <t xml:space="preserve">The sum of the amounts for Items 21, 22, and 23 for the fiscal year  </t>
    </r>
  </si>
  <si>
    <t>Funds paid to the institution by, or on behalf of, students for education and training in qualified non-Title IV eligible programs (Item 22) = Total revenue generated by the institution from these programs during the fiscal year</t>
  </si>
  <si>
    <t>Adjusted Student Title IV Revenue</t>
  </si>
  <si>
    <t xml:space="preserve">The Net Present Value (NPV) of institutional loans disbursed to students (Item 23) </t>
  </si>
  <si>
    <t xml:space="preserve">Section 4:  Calculating the Net present Value </t>
  </si>
  <si>
    <r>
      <t xml:space="preserve">NPV = </t>
    </r>
    <r>
      <rPr>
        <sz val="14"/>
        <color indexed="8"/>
        <rFont val="Calibri"/>
        <family val="2"/>
      </rPr>
      <t>∑</t>
    </r>
  </si>
  <si>
    <r>
      <t xml:space="preserve">     </t>
    </r>
    <r>
      <rPr>
        <u val="single"/>
        <sz val="12"/>
        <color indexed="8"/>
        <rFont val="Calibri"/>
        <family val="2"/>
      </rPr>
      <t xml:space="preserve">  R</t>
    </r>
    <r>
      <rPr>
        <u val="single"/>
        <vertAlign val="superscript"/>
        <sz val="12"/>
        <color indexed="8"/>
        <rFont val="Calibri"/>
        <family val="2"/>
      </rPr>
      <t>t</t>
    </r>
  </si>
  <si>
    <r>
      <t xml:space="preserve">    (</t>
    </r>
    <r>
      <rPr>
        <sz val="11"/>
        <color theme="1"/>
        <rFont val="Calibri"/>
        <family val="2"/>
      </rPr>
      <t>1</t>
    </r>
    <r>
      <rPr>
        <sz val="12"/>
        <color indexed="8"/>
        <rFont val="Calibri"/>
        <family val="2"/>
      </rPr>
      <t>+i)</t>
    </r>
    <r>
      <rPr>
        <vertAlign val="superscript"/>
        <sz val="12"/>
        <color indexed="8"/>
        <rFont val="Calibri"/>
        <family val="2"/>
      </rPr>
      <t>t</t>
    </r>
  </si>
  <si>
    <t>3-year Loans</t>
  </si>
  <si>
    <t>Year               Expected Cash Flow*                Actual Cash Flow using 60% Collection Rate (R)         Present value</t>
  </si>
  <si>
    <t>4-year Loans</t>
  </si>
  <si>
    <t>* Expected cash flow represents the total amount of payments due on the loans for the fiscal year.</t>
  </si>
  <si>
    <r>
      <t>1                           47340.00                                                   28404.00                                                    28404 / (1+.03)</t>
    </r>
    <r>
      <rPr>
        <vertAlign val="superscript"/>
        <sz val="9"/>
        <color indexed="8"/>
        <rFont val="Calibri"/>
        <family val="2"/>
      </rPr>
      <t>1</t>
    </r>
    <r>
      <rPr>
        <sz val="9"/>
        <color indexed="8"/>
        <rFont val="Calibri"/>
        <family val="2"/>
      </rPr>
      <t xml:space="preserve"> = 27576.70</t>
    </r>
  </si>
  <si>
    <r>
      <t>2                           47340.00                                                   28404.00                                                    28404 / (1+.03)</t>
    </r>
    <r>
      <rPr>
        <vertAlign val="superscript"/>
        <sz val="9"/>
        <color indexed="8"/>
        <rFont val="Calibri"/>
        <family val="2"/>
      </rPr>
      <t>2</t>
    </r>
    <r>
      <rPr>
        <sz val="9"/>
        <color indexed="8"/>
        <rFont val="Calibri"/>
        <family val="2"/>
      </rPr>
      <t xml:space="preserve"> = 26773.49</t>
    </r>
  </si>
  <si>
    <r>
      <t>3                           47340.00                                                   28404.00                                                    28404 / (1+.03)</t>
    </r>
    <r>
      <rPr>
        <vertAlign val="superscript"/>
        <sz val="9"/>
        <color indexed="8"/>
        <rFont val="Calibri"/>
        <family val="2"/>
      </rPr>
      <t>3</t>
    </r>
    <r>
      <rPr>
        <sz val="9"/>
        <color indexed="8"/>
        <rFont val="Calibri"/>
        <family val="2"/>
      </rPr>
      <t xml:space="preserve"> = 25993.68</t>
    </r>
  </si>
  <si>
    <r>
      <t>1                           22183.44                                                   13310.06                                               13310.06 / (1+.03)</t>
    </r>
    <r>
      <rPr>
        <vertAlign val="superscript"/>
        <sz val="9"/>
        <color indexed="8"/>
        <rFont val="Calibri"/>
        <family val="2"/>
      </rPr>
      <t>1</t>
    </r>
    <r>
      <rPr>
        <sz val="9"/>
        <color indexed="8"/>
        <rFont val="Calibri"/>
        <family val="2"/>
      </rPr>
      <t xml:space="preserve"> = 12922.39</t>
    </r>
  </si>
  <si>
    <r>
      <t>2                           22183.44                                                   13310.06                                               13310.06 / (1+.03)</t>
    </r>
    <r>
      <rPr>
        <vertAlign val="superscript"/>
        <sz val="9"/>
        <color indexed="8"/>
        <rFont val="Calibri"/>
        <family val="2"/>
      </rPr>
      <t>2</t>
    </r>
    <r>
      <rPr>
        <sz val="9"/>
        <color indexed="8"/>
        <rFont val="Calibri"/>
        <family val="2"/>
      </rPr>
      <t xml:space="preserve"> = 12546.01</t>
    </r>
  </si>
  <si>
    <r>
      <t>3                           22183.44                                                   13310.06                                               13310.06 / (1+.03)</t>
    </r>
    <r>
      <rPr>
        <vertAlign val="superscript"/>
        <sz val="9"/>
        <color indexed="8"/>
        <rFont val="Calibri"/>
        <family val="2"/>
      </rPr>
      <t>3</t>
    </r>
    <r>
      <rPr>
        <sz val="9"/>
        <color indexed="8"/>
        <rFont val="Calibri"/>
        <family val="2"/>
      </rPr>
      <t xml:space="preserve"> = 12180.59</t>
    </r>
  </si>
  <si>
    <r>
      <t xml:space="preserve">                                                                                                                      </t>
    </r>
    <r>
      <rPr>
        <b/>
        <sz val="9"/>
        <color indexed="8"/>
        <rFont val="Calibri"/>
        <family val="2"/>
      </rPr>
      <t>NPV or  Sum of the discounted  cash flows</t>
    </r>
    <r>
      <rPr>
        <sz val="9"/>
        <color indexed="8"/>
        <rFont val="Calibri"/>
        <family val="2"/>
      </rPr>
      <t xml:space="preserve"> = 80343.87</t>
    </r>
  </si>
  <si>
    <t>An institution makes a total of $125,000 in 3-year loans at 8.5% and a total of $75,000 in 4-year loans at 8.5%.   The Discount rate is 3%.</t>
  </si>
  <si>
    <r>
      <t>4                           22183.44                                                   13310.06                                               13310.06/   (1+.03)</t>
    </r>
    <r>
      <rPr>
        <vertAlign val="superscript"/>
        <sz val="9"/>
        <color indexed="8"/>
        <rFont val="Calibri"/>
        <family val="2"/>
      </rPr>
      <t>4</t>
    </r>
    <r>
      <rPr>
        <sz val="9"/>
        <color indexed="8"/>
        <rFont val="Calibri"/>
        <family val="2"/>
      </rPr>
      <t>= 11825.82</t>
    </r>
  </si>
  <si>
    <r>
      <t xml:space="preserve">                                                                                                                      </t>
    </r>
    <r>
      <rPr>
        <b/>
        <sz val="9"/>
        <color indexed="8"/>
        <rFont val="Calibri"/>
        <family val="2"/>
      </rPr>
      <t>NPV or  Sum of the discounted  cash flows</t>
    </r>
    <r>
      <rPr>
        <sz val="9"/>
        <color indexed="8"/>
        <rFont val="Calibri"/>
        <family val="2"/>
      </rPr>
      <t xml:space="preserve"> = 49474.81</t>
    </r>
  </si>
  <si>
    <t xml:space="preserve">                                                                                                                                                         Total NPV for all loans = 129818.68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</si>
</sst>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54">
    <font>
      <sz val="11"/>
      <color theme="1"/>
      <name val="Calibri"/>
      <family val="2"/>
    </font>
    <font>
      <sz val="11"/>
      <color indexed="8"/>
      <name val="Calibri"/>
      <family val="2"/>
    </font>
    <font>
      <sz val="12"/>
      <color indexed="8"/>
      <name val="Calibri"/>
      <family val="2"/>
    </font>
    <font>
      <sz val="9"/>
      <color indexed="8"/>
      <name val="Calibri"/>
      <family val="2"/>
    </font>
    <font>
      <sz val="14"/>
      <color indexed="8"/>
      <name val="Calibri"/>
      <family val="2"/>
    </font>
    <font>
      <b/>
      <sz val="9"/>
      <color indexed="8"/>
      <name val="Calibri"/>
      <family val="2"/>
    </font>
    <font>
      <b/>
      <sz val="12"/>
      <color indexed="8"/>
      <name val="Calibri"/>
      <family val="2"/>
    </font>
    <font>
      <b/>
      <sz val="14"/>
      <color indexed="8"/>
      <name val="Calibri"/>
      <family val="2"/>
    </font>
    <font>
      <vertAlign val="superscript"/>
      <sz val="12"/>
      <color indexed="8"/>
      <name val="Calibri"/>
      <family val="2"/>
    </font>
    <font>
      <u val="single"/>
      <sz val="12"/>
      <color indexed="8"/>
      <name val="Calibri"/>
      <family val="2"/>
    </font>
    <font>
      <u val="single"/>
      <vertAlign val="superscript"/>
      <sz val="12"/>
      <color indexed="8"/>
      <name val="Calibri"/>
      <family val="2"/>
    </font>
    <font>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i/>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9"/>
      <color theme="1"/>
      <name val="Calibri"/>
      <family val="2"/>
    </font>
    <font>
      <sz val="9"/>
      <color theme="1"/>
      <name val="Calibri"/>
      <family val="2"/>
    </font>
    <font>
      <sz val="12"/>
      <color theme="1"/>
      <name val="Calibri"/>
      <family val="2"/>
    </font>
    <font>
      <sz val="14"/>
      <color theme="1"/>
      <name val="Calibri"/>
      <family val="2"/>
    </font>
    <font>
      <i/>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Font="1" applyAlignment="1">
      <alignment/>
    </xf>
    <xf numFmtId="0" fontId="47" fillId="0" borderId="0" xfId="0" applyFont="1" applyFill="1" applyBorder="1" applyAlignment="1">
      <alignment/>
    </xf>
    <xf numFmtId="0" fontId="47" fillId="0" borderId="0" xfId="0" applyFont="1" applyFill="1" applyBorder="1" applyAlignment="1">
      <alignment wrapText="1"/>
    </xf>
    <xf numFmtId="44" fontId="47" fillId="0" borderId="0" xfId="44" applyFont="1" applyFill="1" applyBorder="1" applyAlignment="1">
      <alignment vertical="center" wrapText="1"/>
    </xf>
    <xf numFmtId="0" fontId="47" fillId="0" borderId="0" xfId="0" applyFont="1" applyFill="1" applyBorder="1" applyAlignment="1">
      <alignment vertical="center" wrapText="1"/>
    </xf>
    <xf numFmtId="0" fontId="45" fillId="0" borderId="0" xfId="0" applyFont="1" applyFill="1" applyBorder="1" applyAlignment="1">
      <alignment/>
    </xf>
    <xf numFmtId="0" fontId="0" fillId="0" borderId="0" xfId="0" applyFont="1" applyFill="1" applyBorder="1" applyAlignment="1">
      <alignment/>
    </xf>
    <xf numFmtId="0" fontId="48" fillId="0" borderId="0" xfId="0" applyFont="1" applyFill="1" applyBorder="1" applyAlignment="1">
      <alignment vertical="center" wrapText="1"/>
    </xf>
    <xf numFmtId="44" fontId="49" fillId="0" borderId="0" xfId="44"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xf>
    <xf numFmtId="0" fontId="49" fillId="0" borderId="0" xfId="0" applyFont="1" applyFill="1" applyBorder="1" applyAlignment="1">
      <alignment wrapText="1"/>
    </xf>
    <xf numFmtId="44" fontId="49" fillId="0" borderId="0" xfId="0" applyNumberFormat="1" applyFont="1" applyFill="1" applyBorder="1" applyAlignment="1">
      <alignment vertical="center" wrapText="1"/>
    </xf>
    <xf numFmtId="0" fontId="48" fillId="0" borderId="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vertical="center" wrapText="1"/>
    </xf>
    <xf numFmtId="44" fontId="48" fillId="0" borderId="10" xfId="44" applyFont="1" applyFill="1" applyBorder="1" applyAlignment="1">
      <alignment horizontal="center" vertical="center" wrapText="1"/>
    </xf>
    <xf numFmtId="0" fontId="48" fillId="0" borderId="10" xfId="0" applyFont="1" applyFill="1" applyBorder="1" applyAlignment="1">
      <alignment vertical="center" wrapText="1"/>
    </xf>
    <xf numFmtId="44" fontId="49" fillId="0" borderId="10" xfId="44" applyFont="1" applyFill="1" applyBorder="1" applyAlignment="1">
      <alignment vertical="center" wrapText="1"/>
    </xf>
    <xf numFmtId="0" fontId="49" fillId="0" borderId="10" xfId="0" applyFont="1" applyFill="1" applyBorder="1" applyAlignment="1">
      <alignment horizontal="center" vertical="center"/>
    </xf>
    <xf numFmtId="0" fontId="48" fillId="0" borderId="10" xfId="0" applyFont="1" applyFill="1" applyBorder="1" applyAlignment="1">
      <alignment horizontal="right" vertical="center" wrapText="1"/>
    </xf>
    <xf numFmtId="0" fontId="48" fillId="0" borderId="10" xfId="0" applyFont="1" applyFill="1" applyBorder="1" applyAlignment="1">
      <alignment horizontal="right"/>
    </xf>
    <xf numFmtId="0" fontId="0" fillId="0" borderId="10" xfId="0" applyBorder="1" applyAlignment="1">
      <alignment/>
    </xf>
    <xf numFmtId="44" fontId="49" fillId="0" borderId="10" xfId="44" applyFont="1" applyFill="1" applyBorder="1" applyAlignment="1">
      <alignment horizontal="center" vertical="center" wrapText="1"/>
    </xf>
    <xf numFmtId="0" fontId="49" fillId="0" borderId="10" xfId="0" applyFont="1" applyFill="1" applyBorder="1" applyAlignment="1">
      <alignment horizontal="center" wrapText="1"/>
    </xf>
    <xf numFmtId="0" fontId="49" fillId="0" borderId="10" xfId="0" applyFont="1" applyFill="1" applyBorder="1" applyAlignment="1">
      <alignment/>
    </xf>
    <xf numFmtId="44" fontId="49" fillId="0" borderId="10" xfId="44" applyFont="1" applyFill="1" applyBorder="1" applyAlignment="1">
      <alignment horizontal="center" wrapText="1"/>
    </xf>
    <xf numFmtId="0" fontId="48" fillId="33" borderId="10" xfId="0" applyFont="1" applyFill="1" applyBorder="1" applyAlignment="1">
      <alignment vertical="center" wrapText="1"/>
    </xf>
    <xf numFmtId="44" fontId="49" fillId="33" borderId="10" xfId="44" applyFont="1" applyFill="1" applyBorder="1" applyAlignment="1">
      <alignment vertical="center" wrapText="1"/>
    </xf>
    <xf numFmtId="0" fontId="48" fillId="33" borderId="10" xfId="0" applyFont="1" applyFill="1" applyBorder="1" applyAlignment="1">
      <alignment horizontal="right" vertical="center" wrapText="1"/>
    </xf>
    <xf numFmtId="44" fontId="49" fillId="0" borderId="11" xfId="44" applyFont="1" applyFill="1" applyBorder="1" applyAlignment="1">
      <alignment vertical="center" wrapText="1"/>
    </xf>
    <xf numFmtId="44" fontId="49" fillId="0" borderId="12" xfId="44" applyFont="1" applyFill="1" applyBorder="1" applyAlignment="1">
      <alignment vertical="center" wrapText="1"/>
    </xf>
    <xf numFmtId="44" fontId="49" fillId="0" borderId="13" xfId="44" applyFont="1" applyFill="1" applyBorder="1" applyAlignment="1">
      <alignment vertical="center" wrapText="1"/>
    </xf>
    <xf numFmtId="44" fontId="49" fillId="0" borderId="12" xfId="44" applyFont="1" applyFill="1" applyBorder="1" applyAlignment="1">
      <alignment horizontal="center" vertical="center" wrapText="1"/>
    </xf>
    <xf numFmtId="0" fontId="49" fillId="0" borderId="0" xfId="0" applyFont="1" applyFill="1" applyBorder="1" applyAlignment="1">
      <alignment horizontal="left" vertical="center" wrapText="1"/>
    </xf>
    <xf numFmtId="0" fontId="45" fillId="0" borderId="0" xfId="0" applyNumberFormat="1" applyFont="1" applyAlignment="1">
      <alignment vertical="top" wrapText="1"/>
    </xf>
    <xf numFmtId="0" fontId="4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45" fillId="0" borderId="0" xfId="0" applyFont="1" applyAlignment="1">
      <alignment horizontal="center" vertical="top" wrapText="1"/>
    </xf>
    <xf numFmtId="0" fontId="0" fillId="0" borderId="0" xfId="0" applyAlignment="1">
      <alignment horizontal="center" vertical="top" wrapText="1"/>
    </xf>
    <xf numFmtId="0" fontId="45"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50" fillId="0" borderId="0" xfId="0" applyFont="1" applyFill="1" applyBorder="1" applyAlignment="1">
      <alignment horizontal="center"/>
    </xf>
    <xf numFmtId="0" fontId="50" fillId="0" borderId="0" xfId="0" applyFont="1" applyFill="1" applyBorder="1" applyAlignment="1">
      <alignment vertical="center" wrapText="1"/>
    </xf>
    <xf numFmtId="0" fontId="2" fillId="0" borderId="0" xfId="0" applyFont="1" applyFill="1" applyBorder="1" applyAlignment="1">
      <alignment horizontal="center" vertical="center"/>
    </xf>
    <xf numFmtId="2" fontId="47" fillId="0" borderId="0" xfId="0" applyNumberFormat="1" applyFont="1" applyFill="1" applyBorder="1" applyAlignment="1">
      <alignment vertical="center" wrapText="1"/>
    </xf>
    <xf numFmtId="0" fontId="49" fillId="0" borderId="0"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vertical="center"/>
    </xf>
    <xf numFmtId="0" fontId="47"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5" fillId="0" borderId="0" xfId="0" applyFont="1" applyFill="1" applyBorder="1" applyAlignment="1">
      <alignment horizontal="left"/>
    </xf>
    <xf numFmtId="0" fontId="45" fillId="0" borderId="0" xfId="0" applyFont="1" applyFill="1" applyBorder="1" applyAlignment="1">
      <alignment horizontal="left" vertical="center" wrapText="1"/>
    </xf>
    <xf numFmtId="0" fontId="2" fillId="0" borderId="21" xfId="0" applyFont="1" applyFill="1" applyBorder="1" applyAlignment="1">
      <alignment horizontal="center" vertical="center"/>
    </xf>
    <xf numFmtId="0" fontId="52"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6"/>
  <sheetViews>
    <sheetView tabSelected="1" zoomScale="125" zoomScaleNormal="125" zoomScalePageLayoutView="0" workbookViewId="0" topLeftCell="A1">
      <selection activeCell="D87" sqref="D87"/>
    </sheetView>
  </sheetViews>
  <sheetFormatPr defaultColWidth="9.140625" defaultRowHeight="15"/>
  <cols>
    <col min="1" max="1" width="8.421875" style="1" customWidth="1"/>
    <col min="2" max="2" width="79.57421875" style="1" customWidth="1"/>
    <col min="3" max="3" width="11.421875" style="1" customWidth="1"/>
    <col min="4" max="4" width="10.00390625" style="1" customWidth="1"/>
    <col min="5" max="5" width="11.421875" style="1" customWidth="1"/>
    <col min="6" max="6" width="9.7109375" style="1" hidden="1" customWidth="1"/>
    <col min="7" max="16384" width="9.140625" style="1" customWidth="1"/>
  </cols>
  <sheetData>
    <row r="1" spans="1:6" ht="25.5" customHeight="1">
      <c r="A1" s="5" t="s">
        <v>26</v>
      </c>
      <c r="B1" s="11"/>
      <c r="C1" s="11"/>
      <c r="D1" s="11"/>
      <c r="E1" s="11"/>
      <c r="F1" s="11"/>
    </row>
    <row r="2" spans="1:11" ht="21" customHeight="1">
      <c r="A2" s="64" t="s">
        <v>39</v>
      </c>
      <c r="B2" s="64"/>
      <c r="C2" s="12"/>
      <c r="D2" s="12"/>
      <c r="E2" s="12"/>
      <c r="F2" s="12"/>
      <c r="G2" s="2"/>
      <c r="H2" s="2"/>
      <c r="I2" s="2"/>
      <c r="J2" s="2"/>
      <c r="K2" s="2"/>
    </row>
    <row r="3" spans="1:11" ht="18" customHeight="1">
      <c r="A3" s="25" t="s">
        <v>11</v>
      </c>
      <c r="B3" s="26" t="s">
        <v>17</v>
      </c>
      <c r="C3" s="27" t="s">
        <v>12</v>
      </c>
      <c r="D3" s="27" t="s">
        <v>14</v>
      </c>
      <c r="E3" s="27" t="s">
        <v>13</v>
      </c>
      <c r="F3" s="12"/>
      <c r="G3" s="2"/>
      <c r="H3" s="2"/>
      <c r="I3" s="2"/>
      <c r="J3" s="2"/>
      <c r="K3" s="2"/>
    </row>
    <row r="4" spans="1:12" ht="22.5" customHeight="1">
      <c r="A4" s="20">
        <v>1</v>
      </c>
      <c r="B4" s="28" t="s">
        <v>10</v>
      </c>
      <c r="C4" s="29">
        <v>7000</v>
      </c>
      <c r="D4" s="19"/>
      <c r="E4" s="19"/>
      <c r="F4" s="9"/>
      <c r="G4" s="4"/>
      <c r="H4" s="4"/>
      <c r="I4" s="4"/>
      <c r="J4" s="4"/>
      <c r="K4" s="4"/>
      <c r="L4" s="4"/>
    </row>
    <row r="5" spans="1:12" ht="12.75">
      <c r="A5" s="20" t="s">
        <v>17</v>
      </c>
      <c r="B5" s="18" t="s">
        <v>32</v>
      </c>
      <c r="C5" s="19"/>
      <c r="D5" s="19"/>
      <c r="E5" s="19"/>
      <c r="F5" s="9"/>
      <c r="G5" s="4"/>
      <c r="H5" s="4"/>
      <c r="I5" s="4"/>
      <c r="J5" s="4"/>
      <c r="K5" s="4"/>
      <c r="L5" s="4"/>
    </row>
    <row r="6" spans="1:12" ht="26.25" customHeight="1">
      <c r="A6" s="20">
        <v>2</v>
      </c>
      <c r="B6" s="16" t="s">
        <v>0</v>
      </c>
      <c r="C6" s="19"/>
      <c r="D6" s="24">
        <v>2200</v>
      </c>
      <c r="E6" s="19">
        <f>C4-D6</f>
        <v>4800</v>
      </c>
      <c r="F6" s="9"/>
      <c r="G6" s="4"/>
      <c r="H6" s="4"/>
      <c r="I6" s="4"/>
      <c r="J6" s="4"/>
      <c r="K6" s="4"/>
      <c r="L6" s="4"/>
    </row>
    <row r="7" spans="1:12" ht="27.75" customHeight="1">
      <c r="A7" s="20">
        <v>3</v>
      </c>
      <c r="B7" s="16" t="s">
        <v>1</v>
      </c>
      <c r="C7" s="19"/>
      <c r="D7" s="19">
        <v>0</v>
      </c>
      <c r="E7" s="19">
        <f>E6-D7</f>
        <v>4800</v>
      </c>
      <c r="F7" s="9"/>
      <c r="G7" s="4"/>
      <c r="H7" s="4"/>
      <c r="I7" s="4"/>
      <c r="J7" s="4"/>
      <c r="K7" s="4"/>
      <c r="L7" s="4"/>
    </row>
    <row r="8" spans="1:12" ht="32.25" customHeight="1">
      <c r="A8" s="20">
        <v>4</v>
      </c>
      <c r="B8" s="16" t="s">
        <v>24</v>
      </c>
      <c r="C8" s="19"/>
      <c r="D8" s="19">
        <v>0</v>
      </c>
      <c r="E8" s="19">
        <f>E7-D8</f>
        <v>4800</v>
      </c>
      <c r="F8" s="9"/>
      <c r="G8" s="4"/>
      <c r="H8" s="4"/>
      <c r="I8" s="4"/>
      <c r="J8" s="4"/>
      <c r="K8" s="4"/>
      <c r="L8" s="4"/>
    </row>
    <row r="9" spans="1:12" ht="21.75" customHeight="1">
      <c r="A9" s="20">
        <v>5</v>
      </c>
      <c r="B9" s="16" t="s">
        <v>2</v>
      </c>
      <c r="C9" s="19"/>
      <c r="D9" s="19">
        <v>500</v>
      </c>
      <c r="E9" s="19">
        <f>E8-D9</f>
        <v>4300</v>
      </c>
      <c r="F9" s="13">
        <f>SUM(D6:D9)</f>
        <v>2700</v>
      </c>
      <c r="G9" s="4"/>
      <c r="H9" s="4"/>
      <c r="I9" s="4"/>
      <c r="J9" s="4"/>
      <c r="K9" s="4"/>
      <c r="L9" s="4"/>
    </row>
    <row r="10" spans="1:12" ht="18" customHeight="1">
      <c r="A10" s="20">
        <v>6</v>
      </c>
      <c r="B10" s="30" t="s">
        <v>35</v>
      </c>
      <c r="C10" s="29"/>
      <c r="D10" s="29">
        <f>SUM(D6:D9)</f>
        <v>2700</v>
      </c>
      <c r="E10" s="29"/>
      <c r="F10" s="9"/>
      <c r="G10" s="4"/>
      <c r="H10" s="4"/>
      <c r="I10" s="4"/>
      <c r="J10" s="4"/>
      <c r="K10" s="4"/>
      <c r="L10" s="4"/>
    </row>
    <row r="11" spans="1:12" ht="15.75" customHeight="1">
      <c r="A11" s="20" t="s">
        <v>17</v>
      </c>
      <c r="B11" s="18" t="s">
        <v>3</v>
      </c>
      <c r="C11" s="19"/>
      <c r="D11" s="19"/>
      <c r="E11" s="19"/>
      <c r="F11" s="9"/>
      <c r="G11" s="4"/>
      <c r="H11" s="4"/>
      <c r="I11" s="4"/>
      <c r="J11" s="4"/>
      <c r="K11" s="4"/>
      <c r="L11" s="4"/>
    </row>
    <row r="12" spans="1:12" ht="18" customHeight="1">
      <c r="A12" s="20">
        <v>7</v>
      </c>
      <c r="B12" s="16" t="s">
        <v>4</v>
      </c>
      <c r="C12" s="19"/>
      <c r="D12" s="19">
        <v>1000</v>
      </c>
      <c r="E12" s="19">
        <f>E9-D12</f>
        <v>3300</v>
      </c>
      <c r="F12" s="9"/>
      <c r="G12" s="4"/>
      <c r="H12" s="4"/>
      <c r="I12" s="4"/>
      <c r="J12" s="4"/>
      <c r="K12" s="4"/>
      <c r="L12" s="4"/>
    </row>
    <row r="13" spans="1:12" ht="18" customHeight="1">
      <c r="A13" s="20">
        <v>8</v>
      </c>
      <c r="B13" s="16" t="s">
        <v>5</v>
      </c>
      <c r="C13" s="19"/>
      <c r="D13" s="19">
        <v>1500</v>
      </c>
      <c r="E13" s="19">
        <f>E12-D13</f>
        <v>1800</v>
      </c>
      <c r="F13" s="9"/>
      <c r="G13" s="4"/>
      <c r="H13" s="4"/>
      <c r="I13" s="4"/>
      <c r="J13" s="4"/>
      <c r="K13" s="4"/>
      <c r="L13" s="4"/>
    </row>
    <row r="14" spans="1:12" ht="18.75" customHeight="1">
      <c r="A14" s="20">
        <v>9</v>
      </c>
      <c r="B14" s="16" t="s">
        <v>6</v>
      </c>
      <c r="C14" s="19"/>
      <c r="D14" s="19">
        <v>1700</v>
      </c>
      <c r="E14" s="19">
        <f>E13-D14</f>
        <v>100</v>
      </c>
      <c r="F14" s="9"/>
      <c r="G14" s="4"/>
      <c r="H14" s="4"/>
      <c r="I14" s="4"/>
      <c r="J14" s="4"/>
      <c r="K14" s="4"/>
      <c r="L14" s="4"/>
    </row>
    <row r="15" spans="1:12" ht="17.25" customHeight="1">
      <c r="A15" s="20">
        <v>10</v>
      </c>
      <c r="B15" s="16" t="s">
        <v>7</v>
      </c>
      <c r="C15" s="19"/>
      <c r="D15" s="19">
        <v>500</v>
      </c>
      <c r="E15" s="19">
        <f>E14-D15</f>
        <v>-400</v>
      </c>
      <c r="F15" s="9"/>
      <c r="G15" s="4"/>
      <c r="H15" s="4"/>
      <c r="I15" s="4"/>
      <c r="J15" s="4"/>
      <c r="K15" s="4"/>
      <c r="L15" s="4"/>
    </row>
    <row r="16" spans="1:12" ht="24.75" customHeight="1">
      <c r="A16" s="20">
        <v>11</v>
      </c>
      <c r="B16" s="16" t="s">
        <v>23</v>
      </c>
      <c r="C16" s="19"/>
      <c r="D16" s="19">
        <v>0</v>
      </c>
      <c r="E16" s="19">
        <f>E15-D16</f>
        <v>-400</v>
      </c>
      <c r="F16" s="9"/>
      <c r="G16" s="4"/>
      <c r="H16" s="4"/>
      <c r="I16" s="4"/>
      <c r="J16" s="4"/>
      <c r="K16" s="4"/>
      <c r="L16" s="4"/>
    </row>
    <row r="17" spans="1:12" ht="20.25" customHeight="1">
      <c r="A17" s="20">
        <v>12</v>
      </c>
      <c r="B17" s="30" t="s">
        <v>36</v>
      </c>
      <c r="C17" s="29"/>
      <c r="D17" s="29">
        <f>SUM(D12:D16)</f>
        <v>4700</v>
      </c>
      <c r="E17" s="29"/>
      <c r="F17" s="9"/>
      <c r="G17" s="4"/>
      <c r="H17" s="4"/>
      <c r="I17" s="4"/>
      <c r="J17" s="4"/>
      <c r="K17" s="4"/>
      <c r="L17" s="4"/>
    </row>
    <row r="18" spans="1:12" ht="28.5" customHeight="1">
      <c r="A18" s="20" t="s">
        <v>17</v>
      </c>
      <c r="B18" s="18" t="s">
        <v>20</v>
      </c>
      <c r="C18" s="19"/>
      <c r="D18" s="19"/>
      <c r="E18" s="19"/>
      <c r="F18" s="9"/>
      <c r="G18" s="4"/>
      <c r="H18" s="4"/>
      <c r="I18" s="4"/>
      <c r="J18" s="4"/>
      <c r="K18" s="4"/>
      <c r="L18" s="4"/>
    </row>
    <row r="19" spans="1:12" ht="18.75" customHeight="1">
      <c r="A19" s="20">
        <v>13</v>
      </c>
      <c r="B19" s="16" t="s">
        <v>8</v>
      </c>
      <c r="C19" s="19"/>
      <c r="D19" s="19">
        <v>250</v>
      </c>
      <c r="E19" s="19">
        <f>E16-D19</f>
        <v>-650</v>
      </c>
      <c r="F19" s="9"/>
      <c r="G19" s="4"/>
      <c r="H19" s="4"/>
      <c r="I19" s="4"/>
      <c r="J19" s="4"/>
      <c r="K19" s="4"/>
      <c r="L19" s="4"/>
    </row>
    <row r="20" spans="1:12" ht="20.25" customHeight="1">
      <c r="A20" s="20">
        <v>14</v>
      </c>
      <c r="B20" s="16" t="s">
        <v>9</v>
      </c>
      <c r="C20" s="19"/>
      <c r="D20" s="19">
        <v>0</v>
      </c>
      <c r="E20" s="19">
        <f>E19-D20</f>
        <v>-650</v>
      </c>
      <c r="F20" s="9"/>
      <c r="G20" s="4"/>
      <c r="H20" s="4"/>
      <c r="I20" s="4"/>
      <c r="J20" s="4"/>
      <c r="K20" s="4"/>
      <c r="L20" s="4"/>
    </row>
    <row r="21" spans="1:12" ht="17.25" customHeight="1">
      <c r="A21" s="20">
        <v>15</v>
      </c>
      <c r="B21" s="16" t="s">
        <v>28</v>
      </c>
      <c r="C21" s="19"/>
      <c r="D21" s="19">
        <v>300</v>
      </c>
      <c r="E21" s="19">
        <f>E20-D21</f>
        <v>-950</v>
      </c>
      <c r="F21" s="9"/>
      <c r="G21" s="4"/>
      <c r="H21" s="4"/>
      <c r="I21" s="4"/>
      <c r="J21" s="4"/>
      <c r="K21" s="4"/>
      <c r="L21" s="4"/>
    </row>
    <row r="22" spans="1:12" ht="17.25" customHeight="1">
      <c r="A22" s="20">
        <v>16</v>
      </c>
      <c r="B22" s="30" t="s">
        <v>37</v>
      </c>
      <c r="C22" s="29"/>
      <c r="D22" s="29">
        <f>SUM(D19:D21)</f>
        <v>550</v>
      </c>
      <c r="E22" s="29"/>
      <c r="F22" s="9"/>
      <c r="G22" s="4"/>
      <c r="H22" s="4"/>
      <c r="I22" s="4"/>
      <c r="J22" s="4"/>
      <c r="K22" s="4"/>
      <c r="L22" s="4"/>
    </row>
    <row r="23" spans="1:12" ht="18.75" customHeight="1">
      <c r="A23" s="20" t="s">
        <v>17</v>
      </c>
      <c r="B23" s="18" t="s">
        <v>29</v>
      </c>
      <c r="C23" s="19">
        <f>-E21</f>
        <v>950</v>
      </c>
      <c r="D23" s="19"/>
      <c r="E23" s="19">
        <f>E21--C23</f>
        <v>0</v>
      </c>
      <c r="F23" s="9"/>
      <c r="G23" s="4"/>
      <c r="H23" s="4"/>
      <c r="I23" s="4"/>
      <c r="J23" s="4"/>
      <c r="K23" s="4"/>
      <c r="L23" s="4"/>
    </row>
    <row r="24" spans="1:12" ht="30" customHeight="1">
      <c r="A24" s="65" t="s">
        <v>27</v>
      </c>
      <c r="B24" s="65"/>
      <c r="C24" s="8"/>
      <c r="D24" s="8"/>
      <c r="E24" s="8"/>
      <c r="F24" s="4"/>
      <c r="G24" s="4"/>
      <c r="H24" s="4"/>
      <c r="I24" s="4"/>
      <c r="J24" s="4"/>
      <c r="K24" s="4"/>
      <c r="L24" s="4"/>
    </row>
    <row r="25" spans="1:12" ht="22.5" customHeight="1">
      <c r="A25" s="15" t="s">
        <v>22</v>
      </c>
      <c r="B25" s="16"/>
      <c r="C25" s="17" t="s">
        <v>30</v>
      </c>
      <c r="D25" s="17" t="s">
        <v>16</v>
      </c>
      <c r="E25" s="8"/>
      <c r="F25" s="4"/>
      <c r="G25" s="4"/>
      <c r="H25" s="4"/>
      <c r="I25" s="4"/>
      <c r="J25" s="4"/>
      <c r="K25" s="4"/>
      <c r="L25" s="4"/>
    </row>
    <row r="26" spans="1:12" ht="14.25" customHeight="1">
      <c r="A26" s="15"/>
      <c r="B26" s="18" t="s">
        <v>63</v>
      </c>
      <c r="C26" s="19"/>
      <c r="D26" s="19"/>
      <c r="E26" s="8"/>
      <c r="F26" s="4"/>
      <c r="G26" s="4"/>
      <c r="H26" s="4"/>
      <c r="I26" s="4"/>
      <c r="J26" s="4"/>
      <c r="K26" s="4"/>
      <c r="L26" s="4"/>
    </row>
    <row r="27" spans="1:12" ht="15.75" customHeight="1">
      <c r="A27" s="15">
        <v>7</v>
      </c>
      <c r="B27" s="16" t="s">
        <v>15</v>
      </c>
      <c r="C27" s="19">
        <f>D12</f>
        <v>1000</v>
      </c>
      <c r="D27" s="19">
        <f>C27</f>
        <v>1000</v>
      </c>
      <c r="E27" s="8"/>
      <c r="F27" s="4"/>
      <c r="G27" s="4"/>
      <c r="H27" s="4"/>
      <c r="I27" s="4"/>
      <c r="J27" s="4"/>
      <c r="K27" s="4"/>
      <c r="L27" s="4"/>
    </row>
    <row r="28" spans="1:12" ht="12.75" customHeight="1">
      <c r="A28" s="15">
        <v>8</v>
      </c>
      <c r="B28" s="16" t="s">
        <v>5</v>
      </c>
      <c r="C28" s="19">
        <f>D13</f>
        <v>1500</v>
      </c>
      <c r="D28" s="19">
        <f>C28</f>
        <v>1500</v>
      </c>
      <c r="E28" s="8"/>
      <c r="F28" s="4"/>
      <c r="G28" s="4"/>
      <c r="H28" s="4"/>
      <c r="I28" s="4"/>
      <c r="J28" s="4"/>
      <c r="K28" s="4"/>
      <c r="L28" s="4"/>
    </row>
    <row r="29" spans="1:12" ht="14.25" customHeight="1">
      <c r="A29" s="20">
        <v>9</v>
      </c>
      <c r="B29" s="16" t="s">
        <v>6</v>
      </c>
      <c r="C29" s="19">
        <f>D14</f>
        <v>1700</v>
      </c>
      <c r="D29" s="19">
        <f>C29</f>
        <v>1700</v>
      </c>
      <c r="E29" s="8"/>
      <c r="F29" s="4"/>
      <c r="G29" s="4"/>
      <c r="H29" s="4"/>
      <c r="I29" s="4"/>
      <c r="J29" s="4"/>
      <c r="K29" s="4"/>
      <c r="L29" s="4"/>
    </row>
    <row r="30" spans="1:12" ht="15.75" customHeight="1">
      <c r="A30" s="20">
        <v>10</v>
      </c>
      <c r="B30" s="16" t="s">
        <v>7</v>
      </c>
      <c r="C30" s="19">
        <f>D15</f>
        <v>500</v>
      </c>
      <c r="D30" s="19">
        <f>C30-(C30*0.25)</f>
        <v>375</v>
      </c>
      <c r="E30" s="8" t="s">
        <v>17</v>
      </c>
      <c r="F30" s="4"/>
      <c r="G30" s="4" t="s">
        <v>17</v>
      </c>
      <c r="H30" s="4"/>
      <c r="I30" s="4"/>
      <c r="J30" s="4"/>
      <c r="K30" s="4"/>
      <c r="L30" s="4"/>
    </row>
    <row r="31" spans="1:12" ht="15" customHeight="1">
      <c r="A31" s="20">
        <v>11</v>
      </c>
      <c r="B31" s="16" t="s">
        <v>23</v>
      </c>
      <c r="C31" s="19">
        <f>D16</f>
        <v>0</v>
      </c>
      <c r="D31" s="19">
        <f>D16</f>
        <v>0</v>
      </c>
      <c r="E31" s="8"/>
      <c r="F31" s="4"/>
      <c r="G31" s="4"/>
      <c r="H31" s="4"/>
      <c r="I31" s="4"/>
      <c r="J31" s="4"/>
      <c r="K31" s="4"/>
      <c r="L31" s="4"/>
    </row>
    <row r="32" spans="1:12" ht="13.5" customHeight="1">
      <c r="A32" s="20">
        <v>17</v>
      </c>
      <c r="B32" s="21" t="s">
        <v>18</v>
      </c>
      <c r="C32" s="19"/>
      <c r="D32" s="19">
        <f>SUM(D27:D31)</f>
        <v>4575</v>
      </c>
      <c r="E32" s="8"/>
      <c r="F32" s="4"/>
      <c r="G32" s="4"/>
      <c r="H32" s="4"/>
      <c r="I32" s="4"/>
      <c r="J32" s="4"/>
      <c r="K32" s="4"/>
      <c r="L32" s="4"/>
    </row>
    <row r="33" spans="1:12" ht="13.5" customHeight="1" thickBot="1">
      <c r="A33" s="15">
        <v>18</v>
      </c>
      <c r="B33" s="22" t="s">
        <v>38</v>
      </c>
      <c r="C33" s="19"/>
      <c r="D33" s="31">
        <f>IF(D32&gt;(C4-F9),(C4-F9)-D32,0)</f>
        <v>-275</v>
      </c>
      <c r="E33" s="8"/>
      <c r="F33" s="4"/>
      <c r="G33" s="4"/>
      <c r="H33" s="4"/>
      <c r="I33" s="4"/>
      <c r="J33" s="4"/>
      <c r="K33" s="4"/>
      <c r="L33" s="4"/>
    </row>
    <row r="34" spans="1:12" ht="13.5" customHeight="1" thickBot="1">
      <c r="A34" s="15">
        <v>19</v>
      </c>
      <c r="B34" s="21" t="s">
        <v>41</v>
      </c>
      <c r="C34" s="23" t="s">
        <v>17</v>
      </c>
      <c r="D34" s="33">
        <f>SUM(D32:D33)</f>
        <v>4300</v>
      </c>
      <c r="E34" s="8"/>
      <c r="F34" s="4"/>
      <c r="G34" s="4"/>
      <c r="H34" s="4"/>
      <c r="I34" s="4"/>
      <c r="J34" s="4"/>
      <c r="K34" s="4"/>
      <c r="L34" s="4"/>
    </row>
    <row r="35" spans="1:12" ht="15" customHeight="1" thickTop="1">
      <c r="A35" s="15"/>
      <c r="B35" s="18" t="s">
        <v>19</v>
      </c>
      <c r="C35" s="19"/>
      <c r="D35" s="32"/>
      <c r="E35" s="8"/>
      <c r="F35" s="4"/>
      <c r="G35" s="4"/>
      <c r="H35" s="4"/>
      <c r="I35" s="4"/>
      <c r="J35" s="4"/>
      <c r="K35" s="4"/>
      <c r="L35" s="4"/>
    </row>
    <row r="36" spans="1:12" ht="18.75" customHeight="1">
      <c r="A36" s="20">
        <v>2</v>
      </c>
      <c r="B36" s="16" t="s">
        <v>0</v>
      </c>
      <c r="C36" s="19">
        <f>D6</f>
        <v>2200</v>
      </c>
      <c r="D36" s="19"/>
      <c r="E36" s="8"/>
      <c r="F36" s="4"/>
      <c r="G36" s="4"/>
      <c r="H36" s="4"/>
      <c r="I36" s="4"/>
      <c r="J36" s="4"/>
      <c r="K36" s="4"/>
      <c r="L36" s="4"/>
    </row>
    <row r="37" spans="1:12" ht="27.75" customHeight="1">
      <c r="A37" s="20">
        <v>3</v>
      </c>
      <c r="B37" s="16" t="s">
        <v>1</v>
      </c>
      <c r="C37" s="19">
        <f>D7</f>
        <v>0</v>
      </c>
      <c r="D37" s="19"/>
      <c r="E37" s="8"/>
      <c r="F37" s="4"/>
      <c r="G37" s="4"/>
      <c r="H37" s="4"/>
      <c r="I37" s="4"/>
      <c r="J37" s="4"/>
      <c r="K37" s="4"/>
      <c r="L37" s="4"/>
    </row>
    <row r="38" spans="1:12" ht="27" customHeight="1">
      <c r="A38" s="20">
        <v>4</v>
      </c>
      <c r="B38" s="16" t="s">
        <v>24</v>
      </c>
      <c r="C38" s="19">
        <f>D8</f>
        <v>0</v>
      </c>
      <c r="D38" s="19"/>
      <c r="E38" s="8"/>
      <c r="F38" s="4"/>
      <c r="G38" s="4"/>
      <c r="H38" s="4"/>
      <c r="I38" s="4"/>
      <c r="J38" s="4"/>
      <c r="K38" s="4"/>
      <c r="L38" s="4"/>
    </row>
    <row r="39" spans="1:12" ht="14.25" customHeight="1">
      <c r="A39" s="20">
        <v>5</v>
      </c>
      <c r="B39" s="16" t="s">
        <v>2</v>
      </c>
      <c r="C39" s="19">
        <f>D9</f>
        <v>500</v>
      </c>
      <c r="D39" s="19"/>
      <c r="E39" s="8"/>
      <c r="F39" s="4"/>
      <c r="G39" s="4"/>
      <c r="H39" s="4"/>
      <c r="I39" s="4"/>
      <c r="J39" s="4"/>
      <c r="K39" s="4"/>
      <c r="L39" s="4"/>
    </row>
    <row r="40" spans="1:12" ht="15" customHeight="1">
      <c r="A40" s="20">
        <v>13</v>
      </c>
      <c r="B40" s="16" t="s">
        <v>8</v>
      </c>
      <c r="C40" s="19">
        <v>0</v>
      </c>
      <c r="D40" s="19"/>
      <c r="E40" s="8"/>
      <c r="F40" s="4"/>
      <c r="G40" s="4"/>
      <c r="H40" s="4"/>
      <c r="I40" s="4"/>
      <c r="J40" s="4"/>
      <c r="K40" s="4"/>
      <c r="L40" s="4"/>
    </row>
    <row r="41" spans="1:12" ht="14.25" customHeight="1" thickBot="1">
      <c r="A41" s="20">
        <v>14</v>
      </c>
      <c r="B41" s="16" t="s">
        <v>9</v>
      </c>
      <c r="C41" s="31">
        <f>D20</f>
        <v>0</v>
      </c>
      <c r="D41" s="19"/>
      <c r="E41" s="8"/>
      <c r="F41" s="4"/>
      <c r="G41" s="4"/>
      <c r="H41" s="4"/>
      <c r="I41" s="4"/>
      <c r="J41" s="4"/>
      <c r="K41" s="4"/>
      <c r="L41" s="4"/>
    </row>
    <row r="42" spans="1:12" ht="13.5" customHeight="1" thickBot="1">
      <c r="A42" s="15">
        <v>20</v>
      </c>
      <c r="B42" s="21" t="s">
        <v>19</v>
      </c>
      <c r="C42" s="33">
        <f>SUM(C36:C41)</f>
        <v>2700</v>
      </c>
      <c r="D42" s="19"/>
      <c r="E42" s="8"/>
      <c r="F42" s="4"/>
      <c r="G42" s="4"/>
      <c r="H42" s="4"/>
      <c r="I42" s="4"/>
      <c r="J42" s="4"/>
      <c r="K42" s="4"/>
      <c r="L42" s="4"/>
    </row>
    <row r="43" spans="1:6" ht="13.5" customHeight="1" thickTop="1">
      <c r="A43" s="15"/>
      <c r="B43" s="18" t="s">
        <v>33</v>
      </c>
      <c r="C43" s="34"/>
      <c r="D43" s="19"/>
      <c r="E43" s="8"/>
      <c r="F43" s="2"/>
    </row>
    <row r="44" spans="1:6" ht="16.5" customHeight="1">
      <c r="A44" s="15">
        <v>21</v>
      </c>
      <c r="B44" s="16" t="s">
        <v>21</v>
      </c>
      <c r="C44" s="19">
        <v>25000</v>
      </c>
      <c r="D44" s="19"/>
      <c r="E44" s="8"/>
      <c r="F44" s="2"/>
    </row>
    <row r="45" spans="1:6" ht="24" customHeight="1">
      <c r="A45" s="15">
        <v>22</v>
      </c>
      <c r="B45" s="16" t="s">
        <v>52</v>
      </c>
      <c r="C45" s="19">
        <v>43000</v>
      </c>
      <c r="D45" s="19"/>
      <c r="E45" s="8"/>
      <c r="F45" s="2"/>
    </row>
    <row r="46" spans="1:6" ht="19.5" customHeight="1" thickBot="1">
      <c r="A46" s="15">
        <v>23</v>
      </c>
      <c r="B46" s="16" t="s">
        <v>25</v>
      </c>
      <c r="C46" s="31">
        <v>113000</v>
      </c>
      <c r="D46" s="19"/>
      <c r="E46" s="8"/>
      <c r="F46" s="2"/>
    </row>
    <row r="47" spans="1:6" ht="18" customHeight="1" thickBot="1">
      <c r="A47" s="15">
        <v>24</v>
      </c>
      <c r="B47" s="21" t="s">
        <v>34</v>
      </c>
      <c r="C47" s="33">
        <f>SUM(C44:C46)</f>
        <v>181000</v>
      </c>
      <c r="D47" s="19"/>
      <c r="E47" s="8"/>
      <c r="F47" s="2"/>
    </row>
    <row r="48" ht="12.75" customHeight="1" thickTop="1"/>
    <row r="49" ht="12.75" customHeight="1"/>
    <row r="50" ht="12.75" customHeight="1"/>
    <row r="51" spans="1:6" ht="12.75" customHeight="1">
      <c r="A51" s="10"/>
      <c r="B51" s="11"/>
      <c r="C51" s="8"/>
      <c r="D51" s="11"/>
      <c r="E51" s="8"/>
      <c r="F51" s="2"/>
    </row>
    <row r="52" spans="1:6" ht="12.75" customHeight="1">
      <c r="A52" s="10"/>
      <c r="B52" s="11"/>
      <c r="C52" s="8"/>
      <c r="D52" s="11"/>
      <c r="E52" s="8"/>
      <c r="F52" s="2"/>
    </row>
    <row r="53" spans="1:6" ht="21.75" customHeight="1">
      <c r="A53" s="5" t="s">
        <v>45</v>
      </c>
      <c r="B53" s="6"/>
      <c r="C53" s="8"/>
      <c r="D53" s="8"/>
      <c r="E53" s="8"/>
      <c r="F53" s="2"/>
    </row>
    <row r="54" spans="1:6" ht="21" customHeight="1" thickBot="1">
      <c r="A54" s="68" t="s">
        <v>44</v>
      </c>
      <c r="B54" s="49" t="s">
        <v>59</v>
      </c>
      <c r="C54" s="49"/>
      <c r="D54" s="49"/>
      <c r="E54" s="49"/>
      <c r="F54" s="2"/>
    </row>
    <row r="55" spans="1:6" ht="25.5" customHeight="1" thickTop="1">
      <c r="A55" s="68"/>
      <c r="B55" s="66" t="s">
        <v>58</v>
      </c>
      <c r="C55" s="66"/>
      <c r="D55" s="51"/>
      <c r="E55" s="51"/>
      <c r="F55" s="2"/>
    </row>
    <row r="56" spans="1:6" ht="23.25" customHeight="1">
      <c r="A56" s="4"/>
      <c r="B56" s="14" t="s">
        <v>40</v>
      </c>
      <c r="C56" s="8"/>
      <c r="D56" s="8"/>
      <c r="E56" s="8"/>
      <c r="F56" s="2"/>
    </row>
    <row r="57" spans="1:6" ht="28.5" customHeight="1">
      <c r="A57" s="4"/>
      <c r="B57" s="58" t="s">
        <v>54</v>
      </c>
      <c r="C57" s="58"/>
      <c r="D57" s="58"/>
      <c r="E57" s="58"/>
      <c r="F57" s="2"/>
    </row>
    <row r="58" spans="1:6" ht="31.5" customHeight="1">
      <c r="A58" s="4"/>
      <c r="B58" s="58" t="s">
        <v>56</v>
      </c>
      <c r="C58" s="58"/>
      <c r="D58" s="58"/>
      <c r="E58" s="58"/>
      <c r="F58" s="2"/>
    </row>
    <row r="59" spans="1:6" ht="18.75" customHeight="1" thickBot="1">
      <c r="A59" s="4"/>
      <c r="B59" s="58" t="s">
        <v>42</v>
      </c>
      <c r="C59" s="58"/>
      <c r="D59" s="58"/>
      <c r="E59" s="58"/>
      <c r="F59" s="2"/>
    </row>
    <row r="60" spans="1:6" ht="37.5" customHeight="1" thickBot="1" thickTop="1">
      <c r="A60" s="4"/>
      <c r="B60" s="59" t="s">
        <v>57</v>
      </c>
      <c r="C60" s="60"/>
      <c r="D60" s="60"/>
      <c r="E60" s="61"/>
      <c r="F60" s="2"/>
    </row>
    <row r="61" spans="1:6" ht="18.75" customHeight="1" thickTop="1">
      <c r="A61" s="4"/>
      <c r="B61" s="7" t="s">
        <v>43</v>
      </c>
      <c r="C61" s="35"/>
      <c r="D61" s="35"/>
      <c r="E61" s="35"/>
      <c r="F61" s="2"/>
    </row>
    <row r="62" spans="1:6" ht="46.5" customHeight="1" thickBot="1">
      <c r="A62" s="4"/>
      <c r="B62" s="58" t="s">
        <v>55</v>
      </c>
      <c r="C62" s="58"/>
      <c r="D62" s="58"/>
      <c r="E62" s="58"/>
      <c r="F62" s="2"/>
    </row>
    <row r="63" spans="1:6" ht="41.25" customHeight="1" thickBot="1" thickTop="1">
      <c r="A63" s="4"/>
      <c r="B63" s="62" t="s">
        <v>60</v>
      </c>
      <c r="C63" s="60"/>
      <c r="D63" s="60"/>
      <c r="E63" s="61"/>
      <c r="F63" s="2"/>
    </row>
    <row r="64" spans="1:6" ht="17.25" customHeight="1" thickTop="1">
      <c r="A64" s="4"/>
      <c r="B64" s="7" t="s">
        <v>31</v>
      </c>
      <c r="C64" s="8"/>
      <c r="D64" s="8"/>
      <c r="E64" s="8"/>
      <c r="F64" s="2"/>
    </row>
    <row r="65" spans="1:6" ht="24" customHeight="1">
      <c r="A65" s="4"/>
      <c r="B65" s="58" t="s">
        <v>53</v>
      </c>
      <c r="C65" s="58"/>
      <c r="D65" s="58"/>
      <c r="E65" s="58"/>
      <c r="F65" s="2"/>
    </row>
    <row r="66" spans="1:6" ht="38.25" customHeight="1">
      <c r="A66" s="4"/>
      <c r="B66" s="58" t="s">
        <v>62</v>
      </c>
      <c r="C66" s="58"/>
      <c r="D66" s="58"/>
      <c r="E66" s="58"/>
      <c r="F66" s="2"/>
    </row>
    <row r="67" spans="1:6" ht="23.25" customHeight="1" thickBot="1">
      <c r="A67" s="4"/>
      <c r="B67" s="9" t="s">
        <v>64</v>
      </c>
      <c r="C67" s="47"/>
      <c r="D67" s="47"/>
      <c r="E67" s="47"/>
      <c r="F67" s="2"/>
    </row>
    <row r="68" spans="1:6" ht="37.5" customHeight="1" thickBot="1" thickTop="1">
      <c r="A68" s="4"/>
      <c r="B68" s="54" t="s">
        <v>61</v>
      </c>
      <c r="C68" s="47"/>
      <c r="D68" s="47"/>
      <c r="E68" s="47"/>
      <c r="F68" s="2"/>
    </row>
    <row r="69" spans="1:6" ht="13.5" thickTop="1">
      <c r="A69" s="4"/>
      <c r="B69" s="67"/>
      <c r="C69" s="67"/>
      <c r="D69" s="67"/>
      <c r="E69" s="67"/>
      <c r="F69" s="2"/>
    </row>
    <row r="70" spans="1:6" ht="12.75">
      <c r="A70" s="4"/>
      <c r="B70" s="4"/>
      <c r="C70" s="3"/>
      <c r="D70" s="3"/>
      <c r="E70" s="4"/>
      <c r="F70" s="2"/>
    </row>
    <row r="71" spans="1:7" ht="19.5" customHeight="1">
      <c r="A71" s="65" t="s">
        <v>65</v>
      </c>
      <c r="B71" s="65"/>
      <c r="C71" s="65"/>
      <c r="D71" s="65"/>
      <c r="E71" s="65"/>
      <c r="F71" s="2"/>
      <c r="G71" s="1" t="s">
        <v>17</v>
      </c>
    </row>
    <row r="72" spans="1:6" ht="12.75">
      <c r="A72" s="4"/>
      <c r="B72" s="4"/>
      <c r="C72" s="3" t="s">
        <v>17</v>
      </c>
      <c r="D72" s="3"/>
      <c r="E72" s="4"/>
      <c r="F72" s="2"/>
    </row>
    <row r="73" spans="1:6" ht="17.25" customHeight="1">
      <c r="A73" s="63" t="s">
        <v>66</v>
      </c>
      <c r="B73" s="50" t="s">
        <v>67</v>
      </c>
      <c r="C73" s="4"/>
      <c r="D73" s="4" t="s">
        <v>17</v>
      </c>
      <c r="E73" s="4"/>
      <c r="F73" s="2"/>
    </row>
    <row r="74" spans="1:6" ht="21" customHeight="1">
      <c r="A74" s="63"/>
      <c r="B74" s="50" t="s">
        <v>68</v>
      </c>
      <c r="C74" s="4"/>
      <c r="D74" s="4"/>
      <c r="E74" s="4"/>
      <c r="F74" s="2"/>
    </row>
    <row r="75" spans="1:6" ht="8.25" customHeight="1">
      <c r="A75" s="48"/>
      <c r="B75" s="50"/>
      <c r="C75" s="4"/>
      <c r="D75" s="4"/>
      <c r="E75" s="4"/>
      <c r="F75" s="2"/>
    </row>
    <row r="76" spans="1:6" ht="25.5" customHeight="1">
      <c r="A76" s="48"/>
      <c r="B76" s="56" t="s">
        <v>80</v>
      </c>
      <c r="C76" s="4"/>
      <c r="D76" s="4"/>
      <c r="E76" s="4"/>
      <c r="F76" s="2"/>
    </row>
    <row r="77" spans="1:6" ht="12" customHeight="1">
      <c r="A77" s="4"/>
      <c r="B77" s="4"/>
      <c r="C77" s="52"/>
      <c r="D77" s="52"/>
      <c r="E77" s="4"/>
      <c r="F77" s="2"/>
    </row>
    <row r="78" spans="1:6" ht="18" customHeight="1">
      <c r="A78" s="63" t="s">
        <v>69</v>
      </c>
      <c r="B78" s="7" t="s">
        <v>70</v>
      </c>
      <c r="C78" s="52"/>
      <c r="D78" s="4"/>
      <c r="E78" s="4"/>
      <c r="F78" s="2"/>
    </row>
    <row r="79" spans="1:6" ht="17.25" customHeight="1">
      <c r="A79" s="63"/>
      <c r="B79" s="53" t="s">
        <v>73</v>
      </c>
      <c r="C79" s="52"/>
      <c r="D79" s="4"/>
      <c r="E79" s="4"/>
      <c r="F79" s="2"/>
    </row>
    <row r="80" spans="1:6" ht="17.25" customHeight="1">
      <c r="A80" s="4"/>
      <c r="B80" s="53" t="s">
        <v>74</v>
      </c>
      <c r="C80" s="4"/>
      <c r="D80" s="4"/>
      <c r="E80" s="4"/>
      <c r="F80" s="2"/>
    </row>
    <row r="81" spans="1:6" ht="17.25" customHeight="1">
      <c r="A81" s="4"/>
      <c r="B81" s="53" t="s">
        <v>75</v>
      </c>
      <c r="C81" s="52"/>
      <c r="D81" s="4"/>
      <c r="E81" s="4"/>
      <c r="F81" s="2"/>
    </row>
    <row r="82" spans="1:6" ht="18" customHeight="1">
      <c r="A82" s="4"/>
      <c r="B82" s="9" t="s">
        <v>79</v>
      </c>
      <c r="C82" s="4"/>
      <c r="D82" s="4"/>
      <c r="E82" s="4"/>
      <c r="F82" s="2"/>
    </row>
    <row r="83" spans="1:6" ht="12.75">
      <c r="A83" s="4"/>
      <c r="B83" s="9"/>
      <c r="C83" s="4"/>
      <c r="D83" s="4"/>
      <c r="E83" s="4"/>
      <c r="F83" s="2"/>
    </row>
    <row r="84" spans="1:6" ht="24" customHeight="1">
      <c r="A84" s="57" t="s">
        <v>71</v>
      </c>
      <c r="B84" s="7" t="s">
        <v>70</v>
      </c>
      <c r="C84" s="4"/>
      <c r="D84" s="4"/>
      <c r="E84" s="4"/>
      <c r="F84" s="2"/>
    </row>
    <row r="85" spans="1:6" ht="17.25" customHeight="1">
      <c r="A85" s="4"/>
      <c r="B85" s="53" t="s">
        <v>76</v>
      </c>
      <c r="C85" s="4"/>
      <c r="D85" s="4"/>
      <c r="E85" s="4"/>
      <c r="F85" s="2"/>
    </row>
    <row r="86" spans="1:6" ht="17.25" customHeight="1">
      <c r="A86" s="4"/>
      <c r="B86" s="53" t="s">
        <v>77</v>
      </c>
      <c r="C86" s="4"/>
      <c r="D86" s="4"/>
      <c r="E86" s="4"/>
      <c r="F86" s="2"/>
    </row>
    <row r="87" spans="1:6" ht="17.25" customHeight="1">
      <c r="A87" s="4"/>
      <c r="B87" s="53" t="s">
        <v>78</v>
      </c>
      <c r="C87" s="4"/>
      <c r="D87" s="4"/>
      <c r="E87" s="4"/>
      <c r="F87" s="2"/>
    </row>
    <row r="88" spans="1:6" ht="17.25" customHeight="1">
      <c r="A88" s="4"/>
      <c r="B88" s="55" t="s">
        <v>81</v>
      </c>
      <c r="C88" s="4"/>
      <c r="D88" s="4"/>
      <c r="E88" s="4"/>
      <c r="F88" s="2"/>
    </row>
    <row r="89" spans="1:6" ht="24">
      <c r="A89" s="4"/>
      <c r="B89" s="9" t="s">
        <v>82</v>
      </c>
      <c r="C89" s="4"/>
      <c r="D89" s="4"/>
      <c r="E89" s="4"/>
      <c r="F89" s="2"/>
    </row>
    <row r="90" spans="1:6" ht="24">
      <c r="A90" s="4"/>
      <c r="B90" s="14" t="s">
        <v>83</v>
      </c>
      <c r="C90" s="4"/>
      <c r="D90" s="4"/>
      <c r="E90" s="4"/>
      <c r="F90" s="2"/>
    </row>
    <row r="91" spans="1:6" ht="12.75">
      <c r="A91" s="4"/>
      <c r="B91" s="9"/>
      <c r="C91" s="4"/>
      <c r="D91" s="4"/>
      <c r="E91" s="4"/>
      <c r="F91" s="2"/>
    </row>
    <row r="92" spans="1:6" ht="24">
      <c r="A92" s="4"/>
      <c r="B92" s="9" t="s">
        <v>72</v>
      </c>
      <c r="C92" s="4"/>
      <c r="D92" s="4"/>
      <c r="E92" s="4"/>
      <c r="F92" s="2"/>
    </row>
    <row r="93" spans="1:6" ht="12.75">
      <c r="A93" s="4"/>
      <c r="B93" s="4"/>
      <c r="C93" s="4"/>
      <c r="D93" s="4"/>
      <c r="E93" s="4"/>
      <c r="F93" s="2"/>
    </row>
    <row r="94" spans="1:6" ht="12.75">
      <c r="A94" s="4"/>
      <c r="B94" s="4"/>
      <c r="C94" s="4"/>
      <c r="D94" s="4"/>
      <c r="E94" s="4"/>
      <c r="F94" s="2"/>
    </row>
    <row r="95" spans="1:6" ht="12.75">
      <c r="A95" s="4"/>
      <c r="B95" s="4"/>
      <c r="C95" s="4"/>
      <c r="D95" s="4"/>
      <c r="E95" s="4"/>
      <c r="F95" s="2"/>
    </row>
    <row r="96" spans="1:6" ht="12.75">
      <c r="A96" s="4"/>
      <c r="B96" s="4"/>
      <c r="C96" s="4"/>
      <c r="D96" s="4"/>
      <c r="E96" s="4"/>
      <c r="F96" s="2"/>
    </row>
    <row r="97" spans="1:6" ht="12.75">
      <c r="A97" s="4"/>
      <c r="B97" s="4"/>
      <c r="C97" s="4"/>
      <c r="D97" s="4"/>
      <c r="E97" s="4"/>
      <c r="F97" s="2"/>
    </row>
    <row r="98" spans="1:6" ht="12.75">
      <c r="A98" s="4"/>
      <c r="B98" s="4"/>
      <c r="C98" s="4"/>
      <c r="D98" s="4"/>
      <c r="E98" s="4"/>
      <c r="F98" s="2"/>
    </row>
    <row r="99" spans="1:6" ht="12.75">
      <c r="A99" s="4"/>
      <c r="B99" s="4"/>
      <c r="C99" s="4"/>
      <c r="D99" s="4"/>
      <c r="E99" s="4"/>
      <c r="F99" s="2"/>
    </row>
    <row r="100" spans="1:6" ht="12.75">
      <c r="A100" s="4"/>
      <c r="B100" s="4"/>
      <c r="C100" s="4"/>
      <c r="D100" s="4"/>
      <c r="E100" s="4"/>
      <c r="F100" s="2"/>
    </row>
    <row r="101" spans="1:6" ht="12.75">
      <c r="A101" s="4"/>
      <c r="B101" s="4"/>
      <c r="C101" s="4"/>
      <c r="D101" s="4"/>
      <c r="E101" s="4"/>
      <c r="F101" s="2"/>
    </row>
    <row r="102" spans="1:6" ht="12.75">
      <c r="A102" s="4"/>
      <c r="B102" s="4"/>
      <c r="C102" s="4"/>
      <c r="D102" s="4"/>
      <c r="E102" s="4"/>
      <c r="F102" s="2"/>
    </row>
    <row r="103" spans="1:6" ht="12.75">
      <c r="A103" s="4"/>
      <c r="B103" s="4"/>
      <c r="C103" s="4"/>
      <c r="D103" s="4"/>
      <c r="E103" s="4"/>
      <c r="F103" s="2"/>
    </row>
    <row r="104" spans="1:6" ht="12.75">
      <c r="A104" s="4"/>
      <c r="B104" s="4"/>
      <c r="C104" s="4"/>
      <c r="D104" s="4"/>
      <c r="E104" s="4"/>
      <c r="F104" s="2"/>
    </row>
    <row r="105" spans="1:6" ht="12.75">
      <c r="A105" s="4"/>
      <c r="B105" s="4"/>
      <c r="C105" s="4"/>
      <c r="D105" s="4"/>
      <c r="E105" s="4"/>
      <c r="F105" s="2"/>
    </row>
    <row r="106" spans="1:6" ht="12.75">
      <c r="A106" s="4"/>
      <c r="B106" s="4"/>
      <c r="C106" s="4"/>
      <c r="D106" s="4"/>
      <c r="E106" s="4"/>
      <c r="F106" s="2"/>
    </row>
    <row r="107" spans="1:6" ht="12.75">
      <c r="A107" s="4"/>
      <c r="B107" s="4"/>
      <c r="C107" s="4"/>
      <c r="D107" s="4"/>
      <c r="E107" s="4"/>
      <c r="F107" s="2"/>
    </row>
    <row r="108" spans="1:6" ht="12.75">
      <c r="A108" s="4"/>
      <c r="B108" s="4"/>
      <c r="C108" s="4"/>
      <c r="D108" s="4"/>
      <c r="E108" s="4"/>
      <c r="F108" s="2"/>
    </row>
    <row r="109" spans="1:6" ht="12.75">
      <c r="A109" s="4"/>
      <c r="B109" s="4"/>
      <c r="C109" s="4"/>
      <c r="D109" s="4"/>
      <c r="E109" s="4"/>
      <c r="F109" s="2"/>
    </row>
    <row r="110" spans="1:6" ht="12.75">
      <c r="A110" s="4"/>
      <c r="B110" s="4"/>
      <c r="C110" s="4"/>
      <c r="D110" s="4"/>
      <c r="E110" s="4"/>
      <c r="F110" s="2"/>
    </row>
    <row r="111" spans="1:6" ht="12.75">
      <c r="A111" s="4"/>
      <c r="B111" s="4"/>
      <c r="C111" s="4"/>
      <c r="D111" s="4"/>
      <c r="E111" s="4"/>
      <c r="F111" s="2"/>
    </row>
    <row r="112" spans="1:6" ht="12.75">
      <c r="A112" s="4"/>
      <c r="B112" s="4"/>
      <c r="C112" s="4"/>
      <c r="D112" s="4"/>
      <c r="E112" s="4"/>
      <c r="F112" s="2"/>
    </row>
    <row r="113" spans="1:6" ht="12.75">
      <c r="A113" s="4"/>
      <c r="B113" s="4"/>
      <c r="C113" s="4"/>
      <c r="D113" s="4"/>
      <c r="E113" s="4"/>
      <c r="F113" s="2"/>
    </row>
    <row r="114" spans="1:6" ht="12.75">
      <c r="A114" s="4"/>
      <c r="B114" s="4"/>
      <c r="C114" s="4"/>
      <c r="D114" s="4"/>
      <c r="E114" s="4"/>
      <c r="F114" s="2"/>
    </row>
    <row r="115" spans="1:6" ht="12.75">
      <c r="A115" s="4"/>
      <c r="B115" s="4"/>
      <c r="C115" s="4"/>
      <c r="D115" s="4"/>
      <c r="E115" s="4"/>
      <c r="F115" s="2"/>
    </row>
    <row r="116" spans="1:6" ht="12.75">
      <c r="A116" s="4"/>
      <c r="B116" s="4"/>
      <c r="C116" s="4"/>
      <c r="D116" s="4"/>
      <c r="E116" s="4"/>
      <c r="F116" s="2"/>
    </row>
    <row r="117" spans="1:6" ht="12.75">
      <c r="A117" s="4"/>
      <c r="B117" s="4"/>
      <c r="C117" s="4"/>
      <c r="D117" s="4"/>
      <c r="E117" s="4"/>
      <c r="F117" s="2"/>
    </row>
    <row r="118" spans="1:6" ht="12.75">
      <c r="A118" s="4"/>
      <c r="B118" s="4"/>
      <c r="C118" s="4"/>
      <c r="D118" s="4"/>
      <c r="E118" s="4"/>
      <c r="F118" s="2"/>
    </row>
    <row r="119" spans="1:6" ht="12.75">
      <c r="A119" s="4"/>
      <c r="B119" s="4"/>
      <c r="C119" s="4"/>
      <c r="D119" s="4"/>
      <c r="E119" s="4"/>
      <c r="F119" s="2"/>
    </row>
    <row r="120" spans="1:6" ht="12.75">
      <c r="A120" s="4"/>
      <c r="B120" s="4"/>
      <c r="C120" s="4"/>
      <c r="D120" s="4"/>
      <c r="E120" s="4"/>
      <c r="F120" s="2"/>
    </row>
    <row r="121" spans="1:6" ht="12.75">
      <c r="A121" s="4"/>
      <c r="B121" s="4"/>
      <c r="C121" s="4"/>
      <c r="D121" s="4"/>
      <c r="E121" s="4"/>
      <c r="F121" s="2"/>
    </row>
    <row r="122" spans="1:6" ht="12.75">
      <c r="A122" s="4"/>
      <c r="B122" s="4"/>
      <c r="C122" s="4"/>
      <c r="D122" s="4"/>
      <c r="E122" s="4"/>
      <c r="F122" s="2"/>
    </row>
    <row r="123" spans="1:6" ht="12.75">
      <c r="A123" s="4"/>
      <c r="B123" s="4"/>
      <c r="C123" s="4"/>
      <c r="D123" s="4"/>
      <c r="E123" s="4"/>
      <c r="F123" s="2"/>
    </row>
    <row r="124" spans="1:6" ht="12.75">
      <c r="A124" s="4"/>
      <c r="B124" s="4"/>
      <c r="C124" s="4"/>
      <c r="D124" s="4"/>
      <c r="E124" s="4"/>
      <c r="F124" s="2"/>
    </row>
    <row r="125" spans="1:6" ht="12.75">
      <c r="A125" s="4"/>
      <c r="B125" s="4"/>
      <c r="C125" s="4"/>
      <c r="D125" s="4"/>
      <c r="E125" s="4"/>
      <c r="F125" s="2"/>
    </row>
    <row r="126" spans="1:6" ht="12.75">
      <c r="A126" s="4"/>
      <c r="B126" s="4"/>
      <c r="C126" s="4"/>
      <c r="D126" s="4"/>
      <c r="E126" s="4"/>
      <c r="F126" s="2"/>
    </row>
    <row r="127" spans="1:6" ht="12.75">
      <c r="A127" s="4"/>
      <c r="B127" s="4"/>
      <c r="C127" s="4"/>
      <c r="D127" s="4"/>
      <c r="E127" s="4"/>
      <c r="F127" s="2"/>
    </row>
    <row r="128" spans="1:6" ht="12.75">
      <c r="A128" s="4"/>
      <c r="B128" s="4"/>
      <c r="C128" s="4"/>
      <c r="D128" s="4"/>
      <c r="E128" s="4"/>
      <c r="F128" s="2"/>
    </row>
    <row r="129" spans="1:6" ht="12.75">
      <c r="A129" s="4"/>
      <c r="B129" s="4"/>
      <c r="C129" s="4"/>
      <c r="D129" s="4"/>
      <c r="E129" s="4"/>
      <c r="F129" s="2"/>
    </row>
    <row r="130" spans="1:6" ht="12.75">
      <c r="A130" s="2"/>
      <c r="B130" s="4"/>
      <c r="C130" s="2"/>
      <c r="D130" s="2"/>
      <c r="E130" s="2"/>
      <c r="F130" s="2"/>
    </row>
    <row r="131" spans="1:6" ht="12.75">
      <c r="A131" s="2"/>
      <c r="B131" s="2"/>
      <c r="C131" s="2"/>
      <c r="D131" s="2"/>
      <c r="E131" s="2"/>
      <c r="F131" s="2"/>
    </row>
    <row r="132" spans="1:6" ht="12.75">
      <c r="A132" s="2"/>
      <c r="B132" s="2"/>
      <c r="C132" s="2"/>
      <c r="D132" s="2"/>
      <c r="E132" s="2"/>
      <c r="F132" s="2"/>
    </row>
    <row r="133" spans="1:6" ht="12.75">
      <c r="A133" s="2"/>
      <c r="B133" s="2"/>
      <c r="C133" s="2"/>
      <c r="D133" s="2"/>
      <c r="E133" s="2"/>
      <c r="F133" s="2"/>
    </row>
    <row r="134" spans="1:6" ht="12.75">
      <c r="A134" s="2"/>
      <c r="B134" s="2"/>
      <c r="C134" s="2"/>
      <c r="D134" s="2"/>
      <c r="E134" s="2"/>
      <c r="F134" s="2"/>
    </row>
    <row r="135" spans="1:5" ht="12.75">
      <c r="A135" s="2"/>
      <c r="B135" s="2"/>
      <c r="C135" s="2"/>
      <c r="D135" s="2"/>
      <c r="E135" s="2"/>
    </row>
    <row r="136" ht="12.75">
      <c r="B136" s="2"/>
    </row>
  </sheetData>
  <sheetProtection/>
  <mergeCells count="16">
    <mergeCell ref="A2:B2"/>
    <mergeCell ref="A24:B24"/>
    <mergeCell ref="A71:E71"/>
    <mergeCell ref="A73:A74"/>
    <mergeCell ref="B55:C55"/>
    <mergeCell ref="B57:E57"/>
    <mergeCell ref="B69:E69"/>
    <mergeCell ref="B59:E59"/>
    <mergeCell ref="B58:E58"/>
    <mergeCell ref="A54:A55"/>
    <mergeCell ref="B62:E62"/>
    <mergeCell ref="B66:E66"/>
    <mergeCell ref="B65:E65"/>
    <mergeCell ref="B60:E60"/>
    <mergeCell ref="B63:E63"/>
    <mergeCell ref="A78:A79"/>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6" t="s">
        <v>46</v>
      </c>
      <c r="C1" s="37"/>
      <c r="D1" s="42"/>
      <c r="E1" s="42"/>
    </row>
    <row r="2" spans="2:5" ht="15">
      <c r="B2" s="36" t="s">
        <v>47</v>
      </c>
      <c r="C2" s="37"/>
      <c r="D2" s="42"/>
      <c r="E2" s="42"/>
    </row>
    <row r="3" spans="2:5" ht="15">
      <c r="B3" s="38"/>
      <c r="C3" s="38"/>
      <c r="D3" s="43"/>
      <c r="E3" s="43"/>
    </row>
    <row r="4" spans="2:5" ht="45">
      <c r="B4" s="39" t="s">
        <v>48</v>
      </c>
      <c r="C4" s="38"/>
      <c r="D4" s="43"/>
      <c r="E4" s="43"/>
    </row>
    <row r="5" spans="2:5" ht="15">
      <c r="B5" s="38"/>
      <c r="C5" s="38"/>
      <c r="D5" s="43"/>
      <c r="E5" s="43"/>
    </row>
    <row r="6" spans="2:5" ht="15">
      <c r="B6" s="36" t="s">
        <v>49</v>
      </c>
      <c r="C6" s="37"/>
      <c r="D6" s="42"/>
      <c r="E6" s="44" t="s">
        <v>50</v>
      </c>
    </row>
    <row r="7" spans="2:5" ht="15.75" thickBot="1">
      <c r="B7" s="38"/>
      <c r="C7" s="38"/>
      <c r="D7" s="43"/>
      <c r="E7" s="43"/>
    </row>
    <row r="8" spans="2:5" ht="45.75" thickBot="1">
      <c r="B8" s="40" t="s">
        <v>51</v>
      </c>
      <c r="C8" s="41"/>
      <c r="D8" s="45"/>
      <c r="E8" s="46">
        <v>3</v>
      </c>
    </row>
    <row r="9" spans="2:5" ht="15">
      <c r="B9" s="38"/>
      <c r="C9" s="38"/>
      <c r="D9" s="43"/>
      <c r="E9" s="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Negotiated Rulemaking - Team Five Session 3 - Calculation for Draft 90/10/ Revenue (MS Excel)</dc:title>
  <dc:subject/>
  <dc:creator>OPE</dc:creator>
  <cp:keywords/>
  <dc:description/>
  <cp:lastModifiedBy>Authorized User</cp:lastModifiedBy>
  <cp:lastPrinted>2009-04-09T13:14:51Z</cp:lastPrinted>
  <dcterms:created xsi:type="dcterms:W3CDTF">2009-03-24T14:45:07Z</dcterms:created>
  <dcterms:modified xsi:type="dcterms:W3CDTF">2009-05-06T18:55:16Z</dcterms:modified>
  <cp:category/>
  <cp:version/>
  <cp:contentType/>
  <cp:contentStatus/>
</cp:coreProperties>
</file>