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0" windowWidth="15260" windowHeight="7640" activeTab="0"/>
  </bookViews>
  <sheets>
    <sheet name="example2" sheetId="1" r:id="rId1"/>
  </sheets>
  <definedNames/>
  <calcPr fullCalcOnLoad="1"/>
</workbook>
</file>

<file path=xl/sharedStrings.xml><?xml version="1.0" encoding="utf-8"?>
<sst xmlns="http://schemas.openxmlformats.org/spreadsheetml/2006/main" count="85" uniqueCount="34">
  <si>
    <t xml:space="preserve">(Cohen's h: |.20 - .49| = Small Effect, |.50 - .79| = Medium Effect, |&gt;= .80| = Large Effect) </t>
  </si>
  <si>
    <t>Content</t>
  </si>
  <si>
    <t>Sys #</t>
  </si>
  <si>
    <t>Sch #</t>
  </si>
  <si>
    <t>Name</t>
  </si>
  <si>
    <t>Sub</t>
  </si>
  <si>
    <t>Below</t>
  </si>
  <si>
    <t>Proficient</t>
  </si>
  <si>
    <t>Advan</t>
  </si>
  <si>
    <t>2*ASIN(Sqrt(prportion))</t>
  </si>
  <si>
    <t>Sum</t>
  </si>
  <si>
    <t>Effect</t>
  </si>
  <si>
    <t>Group</t>
  </si>
  <si>
    <t>Lev1</t>
  </si>
  <si>
    <t>Lev2</t>
  </si>
  <si>
    <t>Lev3</t>
  </si>
  <si>
    <t>Lev4</t>
  </si>
  <si>
    <t>Lev5</t>
  </si>
  <si>
    <t>Lev6</t>
  </si>
  <si>
    <t>Total</t>
  </si>
  <si>
    <t>L1-L4</t>
  </si>
  <si>
    <t>Size</t>
  </si>
  <si>
    <t xml:space="preserve">A1     </t>
  </si>
  <si>
    <t>State</t>
  </si>
  <si>
    <t xml:space="preserve">ALL      </t>
  </si>
  <si>
    <t xml:space="preserve">E2     </t>
  </si>
  <si>
    <t xml:space="preserve">TREZEVANT HS        </t>
  </si>
  <si>
    <t xml:space="preserve">MAPLEWOOD COMP HS   </t>
  </si>
  <si>
    <t>AUSTIN EAST HIGH MAG</t>
  </si>
  <si>
    <t xml:space="preserve">SPRINGFIELD HIGH    </t>
  </si>
  <si>
    <t xml:space="preserve">TULLAHOMA HS        </t>
  </si>
  <si>
    <t xml:space="preserve">OAK RIDGE HIGH      </t>
  </si>
  <si>
    <r>
      <t xml:space="preserve">Content Note: A1 = Gateway Math (Algebra I)  </t>
    </r>
    <r>
      <rPr>
        <b/>
        <sz val="10"/>
        <color indexed="12"/>
        <rFont val="Arial"/>
        <family val="2"/>
      </rPr>
      <t>E2 = Gateway Language Arts (English II)</t>
    </r>
  </si>
  <si>
    <t>Performance Level Distribution for Selected High Schools: SY 2006-2007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</si>
</sst>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</numFmts>
  <fonts count="14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9"/>
      <name val="Arial"/>
      <family val="0"/>
    </font>
    <font>
      <b/>
      <sz val="9"/>
      <color indexed="5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9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164" fontId="5" fillId="2" borderId="1" xfId="0" applyNumberFormat="1" applyFont="1" applyFill="1" applyBorder="1" applyAlignment="1">
      <alignment/>
    </xf>
    <xf numFmtId="164" fontId="5" fillId="3" borderId="1" xfId="0" applyNumberFormat="1" applyFont="1" applyFill="1" applyBorder="1" applyAlignment="1">
      <alignment/>
    </xf>
    <xf numFmtId="164" fontId="5" fillId="4" borderId="1" xfId="0" applyNumberFormat="1" applyFont="1" applyFill="1" applyBorder="1" applyAlignment="1">
      <alignment/>
    </xf>
    <xf numFmtId="164" fontId="6" fillId="2" borderId="1" xfId="0" applyNumberFormat="1" applyFont="1" applyFill="1" applyBorder="1" applyAlignment="1">
      <alignment/>
    </xf>
    <xf numFmtId="164" fontId="6" fillId="3" borderId="1" xfId="0" applyNumberFormat="1" applyFont="1" applyFill="1" applyBorder="1" applyAlignment="1">
      <alignment/>
    </xf>
    <xf numFmtId="164" fontId="6" fillId="4" borderId="1" xfId="0" applyNumberFormat="1" applyFont="1" applyFill="1" applyBorder="1" applyAlignment="1">
      <alignment/>
    </xf>
    <xf numFmtId="0" fontId="1" fillId="0" borderId="1" xfId="0" applyFont="1" applyBorder="1" applyAlignment="1">
      <alignment/>
    </xf>
    <xf numFmtId="0" fontId="3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164" fontId="7" fillId="2" borderId="0" xfId="0" applyNumberFormat="1" applyFont="1" applyFill="1" applyBorder="1" applyAlignment="1">
      <alignment horizontal="right"/>
    </xf>
    <xf numFmtId="164" fontId="7" fillId="3" borderId="0" xfId="0" applyNumberFormat="1" applyFont="1" applyFill="1" applyBorder="1" applyAlignment="1">
      <alignment horizontal="right"/>
    </xf>
    <xf numFmtId="164" fontId="5" fillId="3" borderId="0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164" fontId="8" fillId="2" borderId="0" xfId="0" applyNumberFormat="1" applyFont="1" applyFill="1" applyBorder="1" applyAlignment="1">
      <alignment horizontal="right"/>
    </xf>
    <xf numFmtId="164" fontId="8" fillId="3" borderId="0" xfId="0" applyNumberFormat="1" applyFont="1" applyFill="1" applyBorder="1" applyAlignment="1">
      <alignment horizontal="right"/>
    </xf>
    <xf numFmtId="164" fontId="6" fillId="3" borderId="0" xfId="0" applyNumberFormat="1" applyFont="1" applyFill="1" applyBorder="1" applyAlignment="1">
      <alignment horizontal="right"/>
    </xf>
    <xf numFmtId="164" fontId="6" fillId="4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164" fontId="5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4" fontId="3" fillId="0" borderId="0" xfId="0" applyNumberFormat="1" applyFont="1" applyBorder="1" applyAlignment="1">
      <alignment/>
    </xf>
    <xf numFmtId="0" fontId="10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2" xfId="0" applyFont="1" applyBorder="1" applyAlignment="1">
      <alignment/>
    </xf>
    <xf numFmtId="0" fontId="3" fillId="0" borderId="2" xfId="0" applyFont="1" applyBorder="1" applyAlignment="1">
      <alignment horizontal="left"/>
    </xf>
    <xf numFmtId="164" fontId="7" fillId="0" borderId="2" xfId="0" applyNumberFormat="1" applyFont="1" applyBorder="1" applyAlignment="1">
      <alignment/>
    </xf>
    <xf numFmtId="164" fontId="7" fillId="0" borderId="2" xfId="0" applyNumberFormat="1" applyFont="1" applyFill="1" applyBorder="1" applyAlignment="1">
      <alignment/>
    </xf>
    <xf numFmtId="164" fontId="3" fillId="0" borderId="2" xfId="0" applyNumberFormat="1" applyFont="1" applyBorder="1" applyAlignment="1">
      <alignment/>
    </xf>
    <xf numFmtId="0" fontId="9" fillId="0" borderId="2" xfId="0" applyFont="1" applyBorder="1" applyAlignment="1">
      <alignment/>
    </xf>
    <xf numFmtId="0" fontId="3" fillId="0" borderId="2" xfId="0" applyFont="1" applyBorder="1" applyAlignment="1">
      <alignment/>
    </xf>
    <xf numFmtId="164" fontId="3" fillId="0" borderId="2" xfId="0" applyNumberFormat="1" applyFont="1" applyBorder="1" applyAlignment="1">
      <alignment/>
    </xf>
    <xf numFmtId="164" fontId="5" fillId="0" borderId="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horizontal="left"/>
    </xf>
    <xf numFmtId="164" fontId="7" fillId="0" borderId="0" xfId="0" applyNumberFormat="1" applyFont="1" applyAlignment="1">
      <alignment/>
    </xf>
    <xf numFmtId="164" fontId="7" fillId="0" borderId="0" xfId="0" applyNumberFormat="1" applyFont="1" applyFill="1" applyAlignment="1">
      <alignment/>
    </xf>
    <xf numFmtId="164" fontId="3" fillId="0" borderId="0" xfId="0" applyNumberFormat="1" applyFont="1" applyAlignment="1">
      <alignment/>
    </xf>
    <xf numFmtId="0" fontId="9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 horizontal="center"/>
    </xf>
    <xf numFmtId="0" fontId="5" fillId="0" borderId="3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3" fillId="0" borderId="3" xfId="0" applyFont="1" applyBorder="1" applyAlignment="1">
      <alignment horizontal="left"/>
    </xf>
    <xf numFmtId="164" fontId="7" fillId="0" borderId="3" xfId="0" applyNumberFormat="1" applyFont="1" applyBorder="1" applyAlignment="1">
      <alignment/>
    </xf>
    <xf numFmtId="164" fontId="7" fillId="0" borderId="3" xfId="0" applyNumberFormat="1" applyFont="1" applyFill="1" applyBorder="1" applyAlignment="1">
      <alignment/>
    </xf>
    <xf numFmtId="164" fontId="3" fillId="0" borderId="3" xfId="0" applyNumberFormat="1" applyFont="1" applyBorder="1" applyAlignment="1">
      <alignment/>
    </xf>
    <xf numFmtId="0" fontId="9" fillId="0" borderId="3" xfId="0" applyFont="1" applyBorder="1" applyAlignment="1">
      <alignment/>
    </xf>
    <xf numFmtId="0" fontId="3" fillId="0" borderId="3" xfId="0" applyFont="1" applyBorder="1" applyAlignment="1">
      <alignment/>
    </xf>
    <xf numFmtId="164" fontId="3" fillId="0" borderId="3" xfId="0" applyNumberFormat="1" applyFont="1" applyBorder="1" applyAlignment="1">
      <alignment/>
    </xf>
    <xf numFmtId="164" fontId="5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164" fontId="5" fillId="0" borderId="2" xfId="0" applyNumberFormat="1" applyFont="1" applyBorder="1" applyAlignment="1">
      <alignment/>
    </xf>
    <xf numFmtId="164" fontId="5" fillId="0" borderId="2" xfId="0" applyNumberFormat="1" applyFont="1" applyFill="1" applyBorder="1" applyAlignment="1">
      <alignment/>
    </xf>
    <xf numFmtId="164" fontId="5" fillId="0" borderId="0" xfId="0" applyNumberFormat="1" applyFont="1" applyAlignment="1">
      <alignment/>
    </xf>
    <xf numFmtId="164" fontId="5" fillId="0" borderId="0" xfId="0" applyNumberFormat="1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164" fontId="12" fillId="0" borderId="0" xfId="0" applyNumberFormat="1" applyFont="1" applyAlignment="1">
      <alignment/>
    </xf>
    <xf numFmtId="164" fontId="12" fillId="0" borderId="0" xfId="0" applyNumberFormat="1" applyFont="1" applyFill="1" applyAlignment="1">
      <alignment/>
    </xf>
    <xf numFmtId="164" fontId="1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5"/>
  <sheetViews>
    <sheetView tabSelected="1" workbookViewId="0" topLeftCell="A1">
      <selection activeCell="D5" sqref="D5"/>
    </sheetView>
  </sheetViews>
  <sheetFormatPr defaultColWidth="11.421875" defaultRowHeight="12.75"/>
  <cols>
    <col min="1" max="1" width="7.140625" style="45" bestFit="1" customWidth="1"/>
    <col min="2" max="3" width="5.421875" style="45" customWidth="1"/>
    <col min="4" max="4" width="19.421875" style="46" bestFit="1" customWidth="1"/>
    <col min="5" max="5" width="6.7109375" style="47" customWidth="1"/>
    <col min="6" max="7" width="6.140625" style="67" customWidth="1"/>
    <col min="8" max="8" width="6.140625" style="68" customWidth="1"/>
    <col min="9" max="9" width="6.140625" style="48" customWidth="1"/>
    <col min="10" max="11" width="6.140625" style="50" customWidth="1"/>
    <col min="12" max="13" width="4.7109375" style="46" customWidth="1"/>
    <col min="14" max="14" width="5.00390625" style="46" customWidth="1"/>
    <col min="15" max="15" width="4.7109375" style="46" customWidth="1"/>
    <col min="16" max="17" width="5.28125" style="46" customWidth="1"/>
    <col min="18" max="18" width="6.7109375" style="46" customWidth="1"/>
    <col min="19" max="19" width="1.7109375" style="1" customWidth="1"/>
    <col min="20" max="23" width="5.421875" style="67" customWidth="1"/>
    <col min="24" max="25" width="5.421875" style="52" customWidth="1"/>
    <col min="26" max="26" width="5.421875" style="53" customWidth="1"/>
    <col min="27" max="27" width="7.140625" style="1" customWidth="1"/>
    <col min="28" max="16384" width="5.421875" style="1" customWidth="1"/>
  </cols>
  <sheetData>
    <row r="1" spans="1:27" ht="15">
      <c r="A1" s="74" t="s">
        <v>33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</row>
    <row r="2" spans="1:27" ht="10.5">
      <c r="A2" s="75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</row>
    <row r="3" spans="1:27" ht="10.5">
      <c r="A3" s="2" t="s">
        <v>1</v>
      </c>
      <c r="B3" s="2" t="s">
        <v>2</v>
      </c>
      <c r="C3" s="2" t="s">
        <v>3</v>
      </c>
      <c r="D3" s="2" t="s">
        <v>4</v>
      </c>
      <c r="E3" s="3" t="s">
        <v>5</v>
      </c>
      <c r="F3" s="4" t="s">
        <v>6</v>
      </c>
      <c r="G3" s="4"/>
      <c r="H3" s="4"/>
      <c r="I3" s="5" t="s">
        <v>7</v>
      </c>
      <c r="J3" s="5"/>
      <c r="K3" s="6" t="s">
        <v>8</v>
      </c>
      <c r="L3" s="7" t="s">
        <v>6</v>
      </c>
      <c r="M3" s="7"/>
      <c r="N3" s="7"/>
      <c r="O3" s="8" t="s">
        <v>7</v>
      </c>
      <c r="P3" s="8"/>
      <c r="Q3" s="9" t="s">
        <v>8</v>
      </c>
      <c r="R3" s="10"/>
      <c r="S3" s="11"/>
      <c r="T3" s="12" t="s">
        <v>9</v>
      </c>
      <c r="U3" s="12"/>
      <c r="V3" s="12"/>
      <c r="W3" s="12"/>
      <c r="X3" s="12"/>
      <c r="Y3" s="12"/>
      <c r="Z3" s="13" t="s">
        <v>10</v>
      </c>
      <c r="AA3" s="2" t="s">
        <v>11</v>
      </c>
    </row>
    <row r="4" spans="1:27" ht="10.5">
      <c r="A4" s="14"/>
      <c r="B4" s="14"/>
      <c r="C4" s="14"/>
      <c r="D4" s="15"/>
      <c r="E4" s="16" t="s">
        <v>12</v>
      </c>
      <c r="F4" s="17" t="s">
        <v>13</v>
      </c>
      <c r="G4" s="17" t="s">
        <v>14</v>
      </c>
      <c r="H4" s="17" t="s">
        <v>15</v>
      </c>
      <c r="I4" s="18" t="s">
        <v>16</v>
      </c>
      <c r="J4" s="19" t="s">
        <v>17</v>
      </c>
      <c r="K4" s="20" t="s">
        <v>18</v>
      </c>
      <c r="L4" s="21" t="s">
        <v>13</v>
      </c>
      <c r="M4" s="21" t="s">
        <v>14</v>
      </c>
      <c r="N4" s="21" t="s">
        <v>15</v>
      </c>
      <c r="O4" s="22" t="s">
        <v>16</v>
      </c>
      <c r="P4" s="23" t="s">
        <v>17</v>
      </c>
      <c r="Q4" s="24" t="s">
        <v>18</v>
      </c>
      <c r="R4" s="25" t="s">
        <v>19</v>
      </c>
      <c r="S4" s="26"/>
      <c r="T4" s="21" t="s">
        <v>13</v>
      </c>
      <c r="U4" s="21" t="s">
        <v>14</v>
      </c>
      <c r="V4" s="21" t="s">
        <v>15</v>
      </c>
      <c r="W4" s="22" t="s">
        <v>16</v>
      </c>
      <c r="X4" s="23" t="s">
        <v>17</v>
      </c>
      <c r="Y4" s="24" t="s">
        <v>18</v>
      </c>
      <c r="Z4" s="27" t="s">
        <v>20</v>
      </c>
      <c r="AA4" s="14" t="s">
        <v>21</v>
      </c>
    </row>
    <row r="5" spans="1:27" ht="10.5">
      <c r="A5" s="14" t="s">
        <v>22</v>
      </c>
      <c r="B5" s="14" t="s">
        <v>23</v>
      </c>
      <c r="C5" s="14" t="s">
        <v>23</v>
      </c>
      <c r="D5" s="15" t="s">
        <v>23</v>
      </c>
      <c r="E5" s="28" t="s">
        <v>24</v>
      </c>
      <c r="F5" s="29">
        <v>0.654</v>
      </c>
      <c r="G5" s="29">
        <v>3.313</v>
      </c>
      <c r="H5" s="30">
        <v>19.879</v>
      </c>
      <c r="I5" s="29">
        <v>8.067</v>
      </c>
      <c r="J5" s="31">
        <v>27.267</v>
      </c>
      <c r="K5" s="31">
        <v>40.82</v>
      </c>
      <c r="L5" s="32">
        <v>669</v>
      </c>
      <c r="M5" s="32">
        <v>3388</v>
      </c>
      <c r="N5" s="32">
        <v>20330</v>
      </c>
      <c r="O5" s="32">
        <v>8250</v>
      </c>
      <c r="P5" s="15">
        <v>27885</v>
      </c>
      <c r="Q5" s="15">
        <v>41746</v>
      </c>
      <c r="R5" s="15">
        <v>102268</v>
      </c>
      <c r="S5" s="26"/>
      <c r="T5" s="29">
        <f aca="true" t="shared" si="0" ref="T5:Y6">2*ASIN(SQRT(F5/100))</f>
        <v>0.16191735100558166</v>
      </c>
      <c r="U5" s="29">
        <f t="shared" si="0"/>
        <v>0.36607360595707644</v>
      </c>
      <c r="V5" s="29">
        <f t="shared" si="0"/>
        <v>0.9242667740727917</v>
      </c>
      <c r="W5" s="29">
        <f t="shared" si="0"/>
        <v>0.5759780564452066</v>
      </c>
      <c r="X5" s="33">
        <f t="shared" si="0"/>
        <v>1.0988058870834985</v>
      </c>
      <c r="Y5" s="33">
        <f t="shared" si="0"/>
        <v>1.386148864514711</v>
      </c>
      <c r="Z5" s="27">
        <f>SUM(T5:W5)</f>
        <v>2.0282357874806562</v>
      </c>
      <c r="AA5" s="26"/>
    </row>
    <row r="6" spans="1:27" ht="12" thickBot="1">
      <c r="A6" s="34" t="s">
        <v>25</v>
      </c>
      <c r="B6" s="35" t="s">
        <v>23</v>
      </c>
      <c r="C6" s="35" t="s">
        <v>23</v>
      </c>
      <c r="D6" s="36" t="s">
        <v>23</v>
      </c>
      <c r="E6" s="37" t="s">
        <v>24</v>
      </c>
      <c r="F6" s="38">
        <v>0.755</v>
      </c>
      <c r="G6" s="38">
        <v>1.127</v>
      </c>
      <c r="H6" s="39">
        <v>4.729</v>
      </c>
      <c r="I6" s="38">
        <v>2.668</v>
      </c>
      <c r="J6" s="40">
        <v>19.7</v>
      </c>
      <c r="K6" s="40">
        <v>71.02</v>
      </c>
      <c r="L6" s="41">
        <v>594</v>
      </c>
      <c r="M6" s="41">
        <v>887</v>
      </c>
      <c r="N6" s="41">
        <v>3721</v>
      </c>
      <c r="O6" s="41">
        <v>2099</v>
      </c>
      <c r="P6" s="36">
        <v>15500</v>
      </c>
      <c r="Q6" s="36">
        <v>55878</v>
      </c>
      <c r="R6" s="36">
        <v>78679</v>
      </c>
      <c r="S6" s="42"/>
      <c r="T6" s="38">
        <f t="shared" si="0"/>
        <v>0.1740008932931967</v>
      </c>
      <c r="U6" s="38">
        <f t="shared" si="0"/>
        <v>0.21272135736052972</v>
      </c>
      <c r="V6" s="38">
        <f t="shared" si="0"/>
        <v>0.43842828710191406</v>
      </c>
      <c r="W6" s="38">
        <f t="shared" si="0"/>
        <v>0.3281506325757039</v>
      </c>
      <c r="X6" s="43">
        <f t="shared" si="0"/>
        <v>0.9197739335440315</v>
      </c>
      <c r="Y6" s="43">
        <f t="shared" si="0"/>
        <v>2.004682451484584</v>
      </c>
      <c r="Z6" s="44">
        <f>SUM(T6:W6)</f>
        <v>1.1533011703313445</v>
      </c>
      <c r="AA6" s="42"/>
    </row>
    <row r="7" spans="6:23" ht="7.5" customHeight="1" thickTop="1">
      <c r="F7" s="48"/>
      <c r="G7" s="48"/>
      <c r="H7" s="49"/>
      <c r="L7" s="51"/>
      <c r="M7" s="51"/>
      <c r="N7" s="51"/>
      <c r="O7" s="51"/>
      <c r="T7" s="48"/>
      <c r="U7" s="48"/>
      <c r="V7" s="48"/>
      <c r="W7" s="48"/>
    </row>
    <row r="8" spans="1:27" ht="16.5" customHeight="1">
      <c r="A8" s="45" t="s">
        <v>22</v>
      </c>
      <c r="B8" s="45">
        <v>791</v>
      </c>
      <c r="C8" s="45">
        <v>725</v>
      </c>
      <c r="D8" s="46" t="s">
        <v>26</v>
      </c>
      <c r="E8" s="47" t="s">
        <v>24</v>
      </c>
      <c r="F8" s="48">
        <v>1.646</v>
      </c>
      <c r="G8" s="48">
        <v>9.259</v>
      </c>
      <c r="H8" s="49">
        <v>46.091</v>
      </c>
      <c r="I8" s="48">
        <v>15.226</v>
      </c>
      <c r="J8" s="50">
        <v>21.605</v>
      </c>
      <c r="K8" s="50">
        <v>6.173</v>
      </c>
      <c r="L8" s="51">
        <v>8</v>
      </c>
      <c r="M8" s="51">
        <v>45</v>
      </c>
      <c r="N8" s="51">
        <v>224</v>
      </c>
      <c r="O8" s="51">
        <v>74</v>
      </c>
      <c r="P8" s="46">
        <v>105</v>
      </c>
      <c r="Q8" s="46">
        <v>30</v>
      </c>
      <c r="R8" s="46">
        <v>486</v>
      </c>
      <c r="T8" s="48">
        <f aca="true" t="shared" si="1" ref="T8:Y13">2*ASIN(SQRT(F8/100))</f>
        <v>0.25730224894357906</v>
      </c>
      <c r="U8" s="48">
        <f t="shared" si="1"/>
        <v>0.6183776975578705</v>
      </c>
      <c r="V8" s="48">
        <f t="shared" si="1"/>
        <v>1.49253646612191</v>
      </c>
      <c r="W8" s="48">
        <f t="shared" si="1"/>
        <v>0.8017086255711667</v>
      </c>
      <c r="X8" s="52">
        <f t="shared" si="1"/>
        <v>0.9668440617978579</v>
      </c>
      <c r="Y8" s="52">
        <f t="shared" si="1"/>
        <v>0.5021702972284403</v>
      </c>
      <c r="Z8" s="53">
        <f aca="true" t="shared" si="2" ref="Z8:Z13">SUM(T8:W8)</f>
        <v>3.1699250381945268</v>
      </c>
      <c r="AA8" s="48">
        <f aca="true" t="shared" si="3" ref="AA8:AA13">$Z$5-Z8</f>
        <v>-1.1416892507138705</v>
      </c>
    </row>
    <row r="9" spans="1:27" ht="16.5" customHeight="1">
      <c r="A9" s="45" t="s">
        <v>22</v>
      </c>
      <c r="B9" s="45">
        <v>190</v>
      </c>
      <c r="C9" s="45">
        <v>445</v>
      </c>
      <c r="D9" s="46" t="s">
        <v>27</v>
      </c>
      <c r="E9" s="47" t="s">
        <v>24</v>
      </c>
      <c r="F9" s="48">
        <v>1.21</v>
      </c>
      <c r="G9" s="48">
        <v>7.46</v>
      </c>
      <c r="H9" s="49">
        <v>44.556</v>
      </c>
      <c r="I9" s="48">
        <v>13.911</v>
      </c>
      <c r="J9" s="50">
        <v>26.008</v>
      </c>
      <c r="K9" s="50">
        <v>6.855</v>
      </c>
      <c r="L9" s="51">
        <v>6</v>
      </c>
      <c r="M9" s="51">
        <v>37</v>
      </c>
      <c r="N9" s="51">
        <v>221</v>
      </c>
      <c r="O9" s="51">
        <v>69</v>
      </c>
      <c r="P9" s="46">
        <v>129</v>
      </c>
      <c r="Q9" s="46">
        <v>34</v>
      </c>
      <c r="R9" s="46">
        <v>496</v>
      </c>
      <c r="T9" s="48">
        <f t="shared" si="1"/>
        <v>0.22044609997549328</v>
      </c>
      <c r="U9" s="48">
        <f t="shared" si="1"/>
        <v>0.5532905143346285</v>
      </c>
      <c r="V9" s="48">
        <f t="shared" si="1"/>
        <v>1.461700044909782</v>
      </c>
      <c r="W9" s="48">
        <f t="shared" si="1"/>
        <v>0.7644256457461421</v>
      </c>
      <c r="X9" s="52">
        <f t="shared" si="1"/>
        <v>1.0703239895930061</v>
      </c>
      <c r="Y9" s="52">
        <f t="shared" si="1"/>
        <v>0.529816146511942</v>
      </c>
      <c r="Z9" s="53">
        <f t="shared" si="2"/>
        <v>2.9998623049660456</v>
      </c>
      <c r="AA9" s="48">
        <f t="shared" si="3"/>
        <v>-0.9716265174853893</v>
      </c>
    </row>
    <row r="10" spans="1:27" ht="16.5" customHeight="1">
      <c r="A10" s="45" t="s">
        <v>22</v>
      </c>
      <c r="B10" s="45">
        <v>470</v>
      </c>
      <c r="C10" s="45">
        <v>9</v>
      </c>
      <c r="D10" s="46" t="s">
        <v>28</v>
      </c>
      <c r="E10" s="47" t="s">
        <v>24</v>
      </c>
      <c r="F10" s="48">
        <v>2.333</v>
      </c>
      <c r="G10" s="48">
        <v>4</v>
      </c>
      <c r="H10" s="49">
        <v>24.333</v>
      </c>
      <c r="I10" s="48">
        <v>7</v>
      </c>
      <c r="J10" s="50">
        <v>32</v>
      </c>
      <c r="K10" s="50">
        <v>30.333</v>
      </c>
      <c r="L10" s="51">
        <v>7</v>
      </c>
      <c r="M10" s="51">
        <v>12</v>
      </c>
      <c r="N10" s="51">
        <v>73</v>
      </c>
      <c r="O10" s="51">
        <v>21</v>
      </c>
      <c r="P10" s="46">
        <v>96</v>
      </c>
      <c r="Q10" s="46">
        <v>91</v>
      </c>
      <c r="R10" s="46">
        <v>300</v>
      </c>
      <c r="T10" s="48">
        <f t="shared" si="1"/>
        <v>0.30668369067028256</v>
      </c>
      <c r="U10" s="48">
        <f t="shared" si="1"/>
        <v>0.40271584158066165</v>
      </c>
      <c r="V10" s="48">
        <f t="shared" si="1"/>
        <v>1.031724113237566</v>
      </c>
      <c r="W10" s="48">
        <f t="shared" si="1"/>
        <v>0.5355266543143878</v>
      </c>
      <c r="X10" s="52">
        <f t="shared" si="1"/>
        <v>1.2025284333582564</v>
      </c>
      <c r="Y10" s="52">
        <f t="shared" si="1"/>
        <v>1.1665347135318727</v>
      </c>
      <c r="Z10" s="53">
        <f t="shared" si="2"/>
        <v>2.276650299802898</v>
      </c>
      <c r="AA10" s="48">
        <f t="shared" si="3"/>
        <v>-0.24841451232224188</v>
      </c>
    </row>
    <row r="11" spans="1:27" ht="16.5" customHeight="1">
      <c r="A11" s="45" t="s">
        <v>22</v>
      </c>
      <c r="B11" s="45">
        <v>740</v>
      </c>
      <c r="C11" s="45">
        <v>70</v>
      </c>
      <c r="D11" s="46" t="s">
        <v>29</v>
      </c>
      <c r="E11" s="47" t="s">
        <v>24</v>
      </c>
      <c r="F11" s="48">
        <v>0</v>
      </c>
      <c r="G11" s="48">
        <v>3.086</v>
      </c>
      <c r="H11" s="49">
        <v>20.062</v>
      </c>
      <c r="I11" s="48">
        <v>8.642</v>
      </c>
      <c r="J11" s="50">
        <v>31.173</v>
      </c>
      <c r="K11" s="50">
        <v>37.037</v>
      </c>
      <c r="L11" s="51">
        <v>0</v>
      </c>
      <c r="M11" s="51">
        <v>10</v>
      </c>
      <c r="N11" s="51">
        <v>65</v>
      </c>
      <c r="O11" s="51">
        <v>28</v>
      </c>
      <c r="P11" s="46">
        <v>101</v>
      </c>
      <c r="Q11" s="46">
        <v>120</v>
      </c>
      <c r="R11" s="46">
        <v>324</v>
      </c>
      <c r="T11" s="48">
        <f t="shared" si="1"/>
        <v>0</v>
      </c>
      <c r="U11" s="48">
        <f t="shared" si="1"/>
        <v>0.3531729166323537</v>
      </c>
      <c r="V11" s="48">
        <f t="shared" si="1"/>
        <v>0.9288443187289595</v>
      </c>
      <c r="W11" s="48">
        <f t="shared" si="1"/>
        <v>0.5967612835384295</v>
      </c>
      <c r="X11" s="52">
        <f t="shared" si="1"/>
        <v>1.1847377645247434</v>
      </c>
      <c r="Y11" s="52">
        <f t="shared" si="1"/>
        <v>1.308540400953972</v>
      </c>
      <c r="Z11" s="53">
        <f t="shared" si="2"/>
        <v>1.8787785188997426</v>
      </c>
      <c r="AA11" s="50">
        <f t="shared" si="3"/>
        <v>0.14945726858091368</v>
      </c>
    </row>
    <row r="12" spans="1:27" ht="16.5" customHeight="1">
      <c r="A12" s="45" t="s">
        <v>22</v>
      </c>
      <c r="B12" s="45">
        <v>162</v>
      </c>
      <c r="C12" s="45">
        <v>35</v>
      </c>
      <c r="D12" s="46" t="s">
        <v>30</v>
      </c>
      <c r="E12" s="47" t="s">
        <v>24</v>
      </c>
      <c r="F12" s="48">
        <v>0</v>
      </c>
      <c r="G12" s="48">
        <v>0.297</v>
      </c>
      <c r="H12" s="49">
        <v>10.979</v>
      </c>
      <c r="I12" s="48">
        <v>5.638</v>
      </c>
      <c r="J12" s="50">
        <v>27.003</v>
      </c>
      <c r="K12" s="50">
        <v>56.083</v>
      </c>
      <c r="L12" s="51">
        <v>0</v>
      </c>
      <c r="M12" s="51">
        <v>1</v>
      </c>
      <c r="N12" s="51">
        <v>37</v>
      </c>
      <c r="O12" s="51">
        <v>19</v>
      </c>
      <c r="P12" s="46">
        <v>91</v>
      </c>
      <c r="Q12" s="46">
        <v>189</v>
      </c>
      <c r="R12" s="46">
        <v>337</v>
      </c>
      <c r="T12" s="48">
        <f t="shared" si="1"/>
        <v>0</v>
      </c>
      <c r="U12" s="48">
        <f t="shared" si="1"/>
        <v>0.10904943771237699</v>
      </c>
      <c r="V12" s="48">
        <f t="shared" si="1"/>
        <v>0.6754590656276886</v>
      </c>
      <c r="W12" s="48">
        <f t="shared" si="1"/>
        <v>0.4794690053348052</v>
      </c>
      <c r="X12" s="52">
        <f t="shared" si="1"/>
        <v>1.0928687008310793</v>
      </c>
      <c r="Y12" s="52">
        <f t="shared" si="1"/>
        <v>1.692758461626342</v>
      </c>
      <c r="Z12" s="53">
        <f t="shared" si="2"/>
        <v>1.2639775086748708</v>
      </c>
      <c r="AA12" s="50">
        <f t="shared" si="3"/>
        <v>0.7642582788057855</v>
      </c>
    </row>
    <row r="13" spans="1:27" ht="16.5" customHeight="1">
      <c r="A13" s="45" t="s">
        <v>22</v>
      </c>
      <c r="B13" s="45">
        <v>12</v>
      </c>
      <c r="C13" s="45">
        <v>35</v>
      </c>
      <c r="D13" s="46" t="s">
        <v>31</v>
      </c>
      <c r="E13" s="47" t="s">
        <v>24</v>
      </c>
      <c r="F13" s="48">
        <v>0</v>
      </c>
      <c r="G13" s="48">
        <v>0</v>
      </c>
      <c r="H13" s="49">
        <v>9.143</v>
      </c>
      <c r="I13" s="48">
        <v>6</v>
      </c>
      <c r="J13" s="50">
        <v>29.143</v>
      </c>
      <c r="K13" s="50">
        <v>55.714</v>
      </c>
      <c r="L13" s="51">
        <v>0</v>
      </c>
      <c r="M13" s="51">
        <v>0</v>
      </c>
      <c r="N13" s="51">
        <v>32</v>
      </c>
      <c r="O13" s="51">
        <v>21</v>
      </c>
      <c r="P13" s="46">
        <v>102</v>
      </c>
      <c r="Q13" s="46">
        <v>195</v>
      </c>
      <c r="R13" s="46">
        <v>350</v>
      </c>
      <c r="T13" s="48">
        <f t="shared" si="1"/>
        <v>0</v>
      </c>
      <c r="U13" s="48">
        <f t="shared" si="1"/>
        <v>0</v>
      </c>
      <c r="V13" s="48">
        <f t="shared" si="1"/>
        <v>0.6143643943269432</v>
      </c>
      <c r="W13" s="48">
        <f t="shared" si="1"/>
        <v>0.49493412634089545</v>
      </c>
      <c r="X13" s="52">
        <f t="shared" si="1"/>
        <v>1.1405001485735549</v>
      </c>
      <c r="Y13" s="52">
        <f t="shared" si="1"/>
        <v>1.6853265480560138</v>
      </c>
      <c r="Z13" s="53">
        <f t="shared" si="2"/>
        <v>1.1092985206678387</v>
      </c>
      <c r="AA13" s="50">
        <f t="shared" si="3"/>
        <v>0.9189372668128175</v>
      </c>
    </row>
    <row r="14" spans="6:27" ht="5.25" customHeight="1" thickBot="1">
      <c r="F14" s="48"/>
      <c r="G14" s="48"/>
      <c r="H14" s="49"/>
      <c r="L14" s="51"/>
      <c r="M14" s="51"/>
      <c r="N14" s="51"/>
      <c r="O14" s="51"/>
      <c r="T14" s="48"/>
      <c r="U14" s="48"/>
      <c r="V14" s="48"/>
      <c r="W14" s="48"/>
      <c r="AA14" s="50"/>
    </row>
    <row r="15" spans="1:27" ht="6.75" customHeight="1" thickBot="1" thickTop="1">
      <c r="A15" s="54"/>
      <c r="B15" s="54"/>
      <c r="C15" s="54"/>
      <c r="D15" s="55"/>
      <c r="E15" s="56"/>
      <c r="F15" s="57"/>
      <c r="G15" s="57"/>
      <c r="H15" s="58"/>
      <c r="I15" s="57"/>
      <c r="J15" s="59"/>
      <c r="K15" s="59"/>
      <c r="L15" s="60"/>
      <c r="M15" s="60"/>
      <c r="N15" s="60"/>
      <c r="O15" s="60"/>
      <c r="P15" s="55"/>
      <c r="Q15" s="55"/>
      <c r="R15" s="55"/>
      <c r="S15" s="61"/>
      <c r="T15" s="57"/>
      <c r="U15" s="57"/>
      <c r="V15" s="57"/>
      <c r="W15" s="57"/>
      <c r="X15" s="62"/>
      <c r="Y15" s="62"/>
      <c r="Z15" s="63"/>
      <c r="AA15" s="61"/>
    </row>
    <row r="16" spans="1:27" ht="6.75" customHeight="1" thickTop="1">
      <c r="A16" s="14"/>
      <c r="B16" s="14"/>
      <c r="C16" s="14"/>
      <c r="D16" s="15"/>
      <c r="E16" s="28"/>
      <c r="F16" s="29"/>
      <c r="G16" s="29"/>
      <c r="H16" s="30"/>
      <c r="I16" s="29"/>
      <c r="J16" s="31"/>
      <c r="K16" s="31"/>
      <c r="L16" s="32"/>
      <c r="M16" s="32"/>
      <c r="N16" s="32"/>
      <c r="O16" s="32"/>
      <c r="P16" s="15"/>
      <c r="Q16" s="15"/>
      <c r="R16" s="15"/>
      <c r="S16" s="26"/>
      <c r="T16" s="29"/>
      <c r="U16" s="29"/>
      <c r="V16" s="29"/>
      <c r="W16" s="29"/>
      <c r="X16" s="33"/>
      <c r="Y16" s="33"/>
      <c r="Z16" s="27"/>
      <c r="AA16" s="26"/>
    </row>
    <row r="17" spans="1:27" ht="16.5" customHeight="1">
      <c r="A17" s="64" t="s">
        <v>25</v>
      </c>
      <c r="B17" s="45">
        <v>791</v>
      </c>
      <c r="C17" s="45">
        <v>725</v>
      </c>
      <c r="D17" s="46" t="s">
        <v>26</v>
      </c>
      <c r="E17" s="47" t="s">
        <v>24</v>
      </c>
      <c r="F17" s="48">
        <v>4.416</v>
      </c>
      <c r="G17" s="48">
        <v>2.524</v>
      </c>
      <c r="H17" s="49">
        <v>14.826</v>
      </c>
      <c r="I17" s="48">
        <v>9.464</v>
      </c>
      <c r="J17" s="50">
        <v>33.123</v>
      </c>
      <c r="K17" s="50">
        <v>35.647</v>
      </c>
      <c r="L17" s="51">
        <v>14</v>
      </c>
      <c r="M17" s="51">
        <v>8</v>
      </c>
      <c r="N17" s="51">
        <v>47</v>
      </c>
      <c r="O17" s="51">
        <v>30</v>
      </c>
      <c r="P17" s="46">
        <v>105</v>
      </c>
      <c r="Q17" s="46">
        <v>113</v>
      </c>
      <c r="R17" s="46">
        <v>317</v>
      </c>
      <c r="T17" s="48">
        <f aca="true" t="shared" si="4" ref="T17:Y22">2*ASIN(SQRT(F17/100))</f>
        <v>0.42344205539295143</v>
      </c>
      <c r="U17" s="48">
        <f t="shared" si="4"/>
        <v>0.3190940821280323</v>
      </c>
      <c r="V17" s="48">
        <f t="shared" si="4"/>
        <v>0.7905141422648088</v>
      </c>
      <c r="W17" s="48">
        <f t="shared" si="4"/>
        <v>0.6254154002327899</v>
      </c>
      <c r="X17" s="52">
        <f t="shared" si="4"/>
        <v>1.2264940338522832</v>
      </c>
      <c r="Y17" s="52">
        <f t="shared" si="4"/>
        <v>1.2796400801274201</v>
      </c>
      <c r="Z17" s="53">
        <f aca="true" t="shared" si="5" ref="Z17:Z22">SUM(T17:W17)</f>
        <v>2.1584656800185824</v>
      </c>
      <c r="AA17" s="48">
        <f aca="true" t="shared" si="6" ref="AA17:AA22">$Z$6-Z17</f>
        <v>-1.005164509687238</v>
      </c>
    </row>
    <row r="18" spans="1:27" ht="16.5" customHeight="1">
      <c r="A18" s="64" t="s">
        <v>25</v>
      </c>
      <c r="B18" s="45">
        <v>470</v>
      </c>
      <c r="C18" s="45">
        <v>9</v>
      </c>
      <c r="D18" s="46" t="s">
        <v>28</v>
      </c>
      <c r="E18" s="47" t="s">
        <v>24</v>
      </c>
      <c r="F18" s="48">
        <v>3.557</v>
      </c>
      <c r="G18" s="48">
        <v>4.348</v>
      </c>
      <c r="H18" s="49">
        <v>14.625</v>
      </c>
      <c r="I18" s="48">
        <v>6.719</v>
      </c>
      <c r="J18" s="50">
        <v>30.83</v>
      </c>
      <c r="K18" s="50">
        <v>39.921</v>
      </c>
      <c r="L18" s="51">
        <v>9</v>
      </c>
      <c r="M18" s="51">
        <v>11</v>
      </c>
      <c r="N18" s="51">
        <v>37</v>
      </c>
      <c r="O18" s="51">
        <v>17</v>
      </c>
      <c r="P18" s="46">
        <v>78</v>
      </c>
      <c r="Q18" s="46">
        <v>101</v>
      </c>
      <c r="R18" s="46">
        <v>253</v>
      </c>
      <c r="T18" s="48">
        <f t="shared" si="4"/>
        <v>0.37947295058808483</v>
      </c>
      <c r="U18" s="48">
        <f t="shared" si="4"/>
        <v>0.42012000608972966</v>
      </c>
      <c r="V18" s="48">
        <f t="shared" si="4"/>
        <v>0.7848419132827071</v>
      </c>
      <c r="W18" s="48">
        <f t="shared" si="4"/>
        <v>0.5244090147210623</v>
      </c>
      <c r="X18" s="52">
        <f t="shared" si="4"/>
        <v>1.1773215131707884</v>
      </c>
      <c r="Y18" s="52">
        <f t="shared" si="4"/>
        <v>1.367825559066505</v>
      </c>
      <c r="Z18" s="53">
        <f t="shared" si="5"/>
        <v>2.1088438846815842</v>
      </c>
      <c r="AA18" s="48">
        <f t="shared" si="6"/>
        <v>-0.9555427143502397</v>
      </c>
    </row>
    <row r="19" spans="1:27" ht="16.5" customHeight="1">
      <c r="A19" s="64" t="s">
        <v>25</v>
      </c>
      <c r="B19" s="45">
        <v>190</v>
      </c>
      <c r="C19" s="45">
        <v>445</v>
      </c>
      <c r="D19" s="46" t="s">
        <v>27</v>
      </c>
      <c r="E19" s="47" t="s">
        <v>24</v>
      </c>
      <c r="F19" s="48">
        <v>2.564</v>
      </c>
      <c r="G19" s="48">
        <v>3.704</v>
      </c>
      <c r="H19" s="49">
        <v>13.39</v>
      </c>
      <c r="I19" s="48">
        <v>7.123</v>
      </c>
      <c r="J19" s="50">
        <v>31.909</v>
      </c>
      <c r="K19" s="50">
        <v>41.311</v>
      </c>
      <c r="L19" s="51">
        <v>9</v>
      </c>
      <c r="M19" s="51">
        <v>13</v>
      </c>
      <c r="N19" s="51">
        <v>47</v>
      </c>
      <c r="O19" s="51">
        <v>25</v>
      </c>
      <c r="P19" s="46">
        <v>112</v>
      </c>
      <c r="Q19" s="46">
        <v>145</v>
      </c>
      <c r="R19" s="46">
        <v>351</v>
      </c>
      <c r="T19" s="48">
        <f t="shared" si="4"/>
        <v>0.3216344724289018</v>
      </c>
      <c r="U19" s="48">
        <f t="shared" si="4"/>
        <v>0.3873322898777595</v>
      </c>
      <c r="V19" s="48">
        <f t="shared" si="4"/>
        <v>0.7492498415897831</v>
      </c>
      <c r="W19" s="48">
        <f t="shared" si="4"/>
        <v>0.5403279973245859</v>
      </c>
      <c r="X19" s="52">
        <f t="shared" si="4"/>
        <v>1.200576900921439</v>
      </c>
      <c r="Y19" s="52">
        <f t="shared" si="4"/>
        <v>1.3961295441103259</v>
      </c>
      <c r="Z19" s="53">
        <f t="shared" si="5"/>
        <v>1.9985446012210306</v>
      </c>
      <c r="AA19" s="48">
        <f t="shared" si="6"/>
        <v>-0.8452434308896861</v>
      </c>
    </row>
    <row r="20" spans="1:27" ht="16.5" customHeight="1">
      <c r="A20" s="64" t="s">
        <v>25</v>
      </c>
      <c r="B20" s="45">
        <v>740</v>
      </c>
      <c r="C20" s="45">
        <v>70</v>
      </c>
      <c r="D20" s="46" t="s">
        <v>29</v>
      </c>
      <c r="E20" s="47" t="s">
        <v>24</v>
      </c>
      <c r="F20" s="48">
        <v>0.702</v>
      </c>
      <c r="G20" s="48">
        <v>1.053</v>
      </c>
      <c r="H20" s="49">
        <v>9.825</v>
      </c>
      <c r="I20" s="48">
        <v>5.614</v>
      </c>
      <c r="J20" s="50">
        <v>26.667</v>
      </c>
      <c r="K20" s="50">
        <v>56.14</v>
      </c>
      <c r="L20" s="51">
        <v>2</v>
      </c>
      <c r="M20" s="51">
        <v>3</v>
      </c>
      <c r="N20" s="51">
        <v>28</v>
      </c>
      <c r="O20" s="51">
        <v>16</v>
      </c>
      <c r="P20" s="46">
        <v>76</v>
      </c>
      <c r="Q20" s="46">
        <v>160</v>
      </c>
      <c r="R20" s="46">
        <v>285</v>
      </c>
      <c r="T20" s="48">
        <f t="shared" si="4"/>
        <v>0.1677675604028574</v>
      </c>
      <c r="U20" s="48">
        <f t="shared" si="4"/>
        <v>0.2055934754290121</v>
      </c>
      <c r="V20" s="48">
        <f t="shared" si="4"/>
        <v>0.6376448784289712</v>
      </c>
      <c r="W20" s="48">
        <f t="shared" si="4"/>
        <v>0.47842744259716385</v>
      </c>
      <c r="X20" s="52">
        <f t="shared" si="4"/>
        <v>1.0852857422679303</v>
      </c>
      <c r="Y20" s="52">
        <f t="shared" si="4"/>
        <v>1.6939070742164128</v>
      </c>
      <c r="Z20" s="53">
        <f t="shared" si="5"/>
        <v>1.4894333568580045</v>
      </c>
      <c r="AA20" s="48">
        <f t="shared" si="6"/>
        <v>-0.33613218652666</v>
      </c>
    </row>
    <row r="21" spans="1:27" ht="16.5" customHeight="1">
      <c r="A21" s="64" t="s">
        <v>25</v>
      </c>
      <c r="B21" s="45">
        <v>162</v>
      </c>
      <c r="C21" s="45">
        <v>35</v>
      </c>
      <c r="D21" s="46" t="s">
        <v>30</v>
      </c>
      <c r="E21" s="47" t="s">
        <v>24</v>
      </c>
      <c r="F21" s="48">
        <v>0.311</v>
      </c>
      <c r="G21" s="48">
        <v>0.932</v>
      </c>
      <c r="H21" s="49">
        <v>3.416</v>
      </c>
      <c r="I21" s="48">
        <v>1.553</v>
      </c>
      <c r="J21" s="50">
        <v>13.975</v>
      </c>
      <c r="K21" s="50">
        <v>79.814</v>
      </c>
      <c r="L21" s="51">
        <v>1</v>
      </c>
      <c r="M21" s="51">
        <v>3</v>
      </c>
      <c r="N21" s="51">
        <v>11</v>
      </c>
      <c r="O21" s="51">
        <v>5</v>
      </c>
      <c r="P21" s="46">
        <v>45</v>
      </c>
      <c r="Q21" s="46">
        <v>257</v>
      </c>
      <c r="R21" s="46">
        <v>322</v>
      </c>
      <c r="T21" s="48">
        <f t="shared" si="4"/>
        <v>0.11159264118471304</v>
      </c>
      <c r="U21" s="48">
        <f t="shared" si="4"/>
        <v>0.19338147711431694</v>
      </c>
      <c r="V21" s="48">
        <f t="shared" si="4"/>
        <v>0.37178603804578675</v>
      </c>
      <c r="W21" s="48">
        <f t="shared" si="4"/>
        <v>0.2498885049704166</v>
      </c>
      <c r="X21" s="52">
        <f t="shared" si="4"/>
        <v>0.7662732502904249</v>
      </c>
      <c r="Y21" s="52">
        <f t="shared" si="4"/>
        <v>2.209655499243166</v>
      </c>
      <c r="Z21" s="53">
        <f t="shared" si="5"/>
        <v>0.9266486613152333</v>
      </c>
      <c r="AA21" s="50">
        <f t="shared" si="6"/>
        <v>0.22665250901611123</v>
      </c>
    </row>
    <row r="22" spans="1:27" ht="16.5" customHeight="1">
      <c r="A22" s="64" t="s">
        <v>25</v>
      </c>
      <c r="B22" s="45">
        <v>12</v>
      </c>
      <c r="C22" s="45">
        <v>35</v>
      </c>
      <c r="D22" s="46" t="s">
        <v>31</v>
      </c>
      <c r="E22" s="47" t="s">
        <v>24</v>
      </c>
      <c r="F22" s="48">
        <v>0</v>
      </c>
      <c r="G22" s="48">
        <v>0.489</v>
      </c>
      <c r="H22" s="49">
        <v>0.733</v>
      </c>
      <c r="I22" s="48">
        <v>1.467</v>
      </c>
      <c r="J22" s="50">
        <v>11.002</v>
      </c>
      <c r="K22" s="50">
        <v>86.308</v>
      </c>
      <c r="L22" s="51">
        <v>0</v>
      </c>
      <c r="M22" s="51">
        <v>2</v>
      </c>
      <c r="N22" s="51">
        <v>3</v>
      </c>
      <c r="O22" s="51">
        <v>6</v>
      </c>
      <c r="P22" s="46">
        <v>45</v>
      </c>
      <c r="Q22" s="46">
        <v>353</v>
      </c>
      <c r="R22" s="46">
        <v>409</v>
      </c>
      <c r="T22" s="48">
        <f t="shared" si="4"/>
        <v>0</v>
      </c>
      <c r="U22" s="48">
        <f t="shared" si="4"/>
        <v>0.1399713049615662</v>
      </c>
      <c r="V22" s="48">
        <f t="shared" si="4"/>
        <v>0.17144071838053637</v>
      </c>
      <c r="W22" s="48">
        <f t="shared" si="4"/>
        <v>0.24283577095459447</v>
      </c>
      <c r="X22" s="52">
        <f t="shared" si="4"/>
        <v>0.6761944272917534</v>
      </c>
      <c r="Y22" s="52">
        <f t="shared" si="4"/>
        <v>2.3835164307709658</v>
      </c>
      <c r="Z22" s="53">
        <f t="shared" si="5"/>
        <v>0.554247794296697</v>
      </c>
      <c r="AA22" s="50">
        <f t="shared" si="6"/>
        <v>0.5990533760346475</v>
      </c>
    </row>
    <row r="23" spans="1:27" ht="7.5" customHeight="1" thickBot="1">
      <c r="A23" s="35"/>
      <c r="B23" s="35"/>
      <c r="C23" s="35"/>
      <c r="D23" s="36"/>
      <c r="E23" s="37"/>
      <c r="F23" s="65"/>
      <c r="G23" s="65"/>
      <c r="H23" s="66"/>
      <c r="I23" s="38"/>
      <c r="J23" s="40"/>
      <c r="K23" s="40"/>
      <c r="L23" s="36"/>
      <c r="M23" s="36"/>
      <c r="N23" s="36"/>
      <c r="O23" s="36"/>
      <c r="P23" s="36"/>
      <c r="Q23" s="36"/>
      <c r="R23" s="36"/>
      <c r="S23" s="42"/>
      <c r="T23" s="65"/>
      <c r="U23" s="65"/>
      <c r="V23" s="65"/>
      <c r="W23" s="65"/>
      <c r="X23" s="43"/>
      <c r="Y23" s="43"/>
      <c r="Z23" s="44"/>
      <c r="AA23" s="42"/>
    </row>
    <row r="24" ht="12" thickTop="1"/>
    <row r="25" spans="4:11" ht="20.25" customHeight="1">
      <c r="D25" s="69" t="s">
        <v>32</v>
      </c>
      <c r="E25" s="70"/>
      <c r="F25" s="71"/>
      <c r="G25" s="71"/>
      <c r="H25" s="72"/>
      <c r="I25" s="73"/>
      <c r="J25" s="71"/>
      <c r="K25" s="71"/>
    </row>
  </sheetData>
  <mergeCells count="2">
    <mergeCell ref="A1:AA1"/>
    <mergeCell ref="A2:AA2"/>
  </mergeCells>
  <printOptions horizontalCentered="1"/>
  <pageMargins left="0.25" right="0.25" top="0.5" bottom="0.5" header="0.5" footer="0.5"/>
  <pageSetup fitToHeight="1" fitToWidth="1" horizontalDpi="600" verticalDpi="600" orientation="landscape" scale="8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Tennessee Performance Level Distribution for Selected High Schools (MS EXCEL)</dc:title>
  <dc:subject/>
  <dc:creator/>
  <cp:keywords/>
  <dc:description/>
  <cp:lastModifiedBy>Alan Smigielski User</cp:lastModifiedBy>
  <dcterms:created xsi:type="dcterms:W3CDTF">2008-04-29T19:59:28Z</dcterms:created>
  <dcterms:modified xsi:type="dcterms:W3CDTF">2008-05-14T13:26:02Z</dcterms:modified>
  <cp:category/>
  <cp:version/>
  <cp:contentType/>
  <cp:contentStatus/>
</cp:coreProperties>
</file>