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246" yWindow="65356" windowWidth="11700" windowHeight="4035" tabRatio="599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'Sheet1'!$A$1:$O$60</definedName>
  </definedNames>
  <calcPr fullCalcOnLoad="1"/>
</workbook>
</file>

<file path=xl/sharedStrings.xml><?xml version="1.0" encoding="utf-8"?>
<sst xmlns="http://schemas.openxmlformats.org/spreadsheetml/2006/main" count="77" uniqueCount="76">
  <si>
    <t>NON-MONETARY INCENTIVES PROGRAM</t>
  </si>
  <si>
    <t>Agency</t>
  </si>
  <si>
    <t>2000 Alternative Work Schedule</t>
  </si>
  <si>
    <t>2001 Alternative Work Schedule</t>
  </si>
  <si>
    <t>2000 Flextime</t>
  </si>
  <si>
    <t>2001 Flextime</t>
  </si>
  <si>
    <t>Agency Cost Van &amp; Carpool Spaces</t>
  </si>
  <si>
    <t>Executive Parking Spaces</t>
  </si>
  <si>
    <t>Agency Cost Executive Parking</t>
  </si>
  <si>
    <t>Shuttle Service</t>
  </si>
  <si>
    <t>Other</t>
  </si>
  <si>
    <t>Agency Cost Shuttle and Other</t>
  </si>
  <si>
    <t>TOTALS</t>
  </si>
  <si>
    <t>Bureau of Engraving and Printing</t>
  </si>
  <si>
    <t>Bureau of Public Debt</t>
  </si>
  <si>
    <t>Commodity Futures Trading Commission</t>
  </si>
  <si>
    <t>Consumer Product Safety Commission</t>
  </si>
  <si>
    <t>Customs Service</t>
  </si>
  <si>
    <t>Defense Intelligence Agency</t>
  </si>
  <si>
    <t>Department of Commerce</t>
  </si>
  <si>
    <t>Department of Energy</t>
  </si>
  <si>
    <t>Department of Health &amp; Human Services</t>
  </si>
  <si>
    <t>Department of Justice</t>
  </si>
  <si>
    <t>Department of Labor</t>
  </si>
  <si>
    <t>Department of the Treasury</t>
  </si>
  <si>
    <t>Environmental Protection Agency</t>
  </si>
  <si>
    <t>Farm Credit Administration</t>
  </si>
  <si>
    <t>Federal Communications Commission</t>
  </si>
  <si>
    <t>Federal Trade Commission</t>
  </si>
  <si>
    <t>General Services Administration</t>
  </si>
  <si>
    <t>International Trade Commission</t>
  </si>
  <si>
    <t>Internal Revenue Service</t>
  </si>
  <si>
    <t>Marine Corps</t>
  </si>
  <si>
    <t>National Endowment for the Arts</t>
  </si>
  <si>
    <t>National Labor Relations Board</t>
  </si>
  <si>
    <t>National Science Foundation</t>
  </si>
  <si>
    <t>National Transportation Safety Board</t>
  </si>
  <si>
    <t>Nuclear Regulatory Commission</t>
  </si>
  <si>
    <t>Peace Corps</t>
  </si>
  <si>
    <t>Pension Benefit Guaranty Corporation</t>
  </si>
  <si>
    <t>Secret Service</t>
  </si>
  <si>
    <t>Securities and Exchange Commission</t>
  </si>
  <si>
    <t>Tennessee Valley Authority</t>
  </si>
  <si>
    <t>Board of Governors/Federal Reserve System</t>
  </si>
  <si>
    <t>Bureau of Alcohol, Tobacco and Firearms</t>
  </si>
  <si>
    <t>International Broadcasting Bureau</t>
  </si>
  <si>
    <t>Department of Agriculture</t>
  </si>
  <si>
    <t>Agency for International Development</t>
  </si>
  <si>
    <t>Defense Logistics Agency</t>
  </si>
  <si>
    <t>Department of the Army</t>
  </si>
  <si>
    <t>Department of Education</t>
  </si>
  <si>
    <t>Export-Import Bank of the United States</t>
  </si>
  <si>
    <t>Federal Labor Relations Authority</t>
  </si>
  <si>
    <t>Indian Health Service</t>
  </si>
  <si>
    <t>National Aeronautics and Space Administration</t>
  </si>
  <si>
    <t>National Archives and Records Administration</t>
  </si>
  <si>
    <t>National Imagery and Mapping Agency</t>
  </si>
  <si>
    <t>National Security Agency</t>
  </si>
  <si>
    <t xml:space="preserve">Office of Personnel Management </t>
  </si>
  <si>
    <t xml:space="preserve">Office of Thrift Supervison </t>
  </si>
  <si>
    <t>Railroad Retirement Board</t>
  </si>
  <si>
    <t>Department of State</t>
  </si>
  <si>
    <t>Department of the Treasury-Inspector General</t>
  </si>
  <si>
    <t>Federal Law Enforcement Training Center</t>
  </si>
  <si>
    <t>Central Intelligence Agency</t>
  </si>
  <si>
    <t>provided to all</t>
  </si>
  <si>
    <t>free</t>
  </si>
  <si>
    <t>2000 Telework/Flexiplace</t>
  </si>
  <si>
    <t>2001 Telework/Flexiplace</t>
  </si>
  <si>
    <t>Agency Cost Telework/Flexiplace</t>
  </si>
  <si>
    <t>Department of the Navy</t>
  </si>
  <si>
    <t>Department of Transportation</t>
  </si>
  <si>
    <t>Total Cost</t>
  </si>
  <si>
    <t>Total Employees Participating</t>
  </si>
  <si>
    <t>Department of the Interior</t>
  </si>
  <si>
    <t>Van/carpool Parking Spaces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</si>
</sst>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&quot;$&quot;#,##0"/>
  </numFmts>
  <fonts count="5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i/>
      <sz val="12"/>
      <name val="Arial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165" fontId="3" fillId="0" borderId="7" xfId="15" applyNumberFormat="1" applyFont="1" applyBorder="1" applyAlignment="1">
      <alignment horizontal="right"/>
    </xf>
    <xf numFmtId="0" fontId="3" fillId="0" borderId="0" xfId="0" applyFont="1" applyAlignment="1">
      <alignment/>
    </xf>
    <xf numFmtId="165" fontId="3" fillId="0" borderId="7" xfId="15" applyNumberFormat="1" applyFont="1" applyBorder="1" applyAlignment="1">
      <alignment/>
    </xf>
    <xf numFmtId="167" fontId="3" fillId="0" borderId="7" xfId="17" applyNumberFormat="1" applyFont="1" applyBorder="1" applyAlignment="1">
      <alignment/>
    </xf>
    <xf numFmtId="165" fontId="1" fillId="0" borderId="8" xfId="15" applyNumberFormat="1" applyFont="1" applyBorder="1" applyAlignment="1">
      <alignment/>
    </xf>
    <xf numFmtId="167" fontId="1" fillId="0" borderId="8" xfId="17" applyNumberFormat="1" applyFont="1" applyBorder="1" applyAlignment="1">
      <alignment/>
    </xf>
    <xf numFmtId="0" fontId="4" fillId="0" borderId="9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165" fontId="3" fillId="0" borderId="0" xfId="15" applyNumberFormat="1" applyFont="1" applyAlignment="1">
      <alignment/>
    </xf>
    <xf numFmtId="165" fontId="3" fillId="0" borderId="7" xfId="15" applyNumberFormat="1" applyFont="1" applyBorder="1" applyAlignment="1" quotePrefix="1">
      <alignment horizontal="right"/>
    </xf>
    <xf numFmtId="167" fontId="3" fillId="0" borderId="7" xfId="17" applyNumberFormat="1" applyFont="1" applyBorder="1" applyAlignment="1">
      <alignment horizontal="right"/>
    </xf>
    <xf numFmtId="167" fontId="3" fillId="0" borderId="7" xfId="17" applyNumberFormat="1" applyFont="1" applyBorder="1" applyAlignment="1" quotePrefix="1">
      <alignment horizontal="right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 horizontal="right"/>
    </xf>
    <xf numFmtId="165" fontId="3" fillId="0" borderId="0" xfId="15" applyNumberFormat="1" applyFont="1" applyBorder="1" applyAlignment="1">
      <alignment horizontal="right"/>
    </xf>
    <xf numFmtId="168" fontId="3" fillId="0" borderId="0" xfId="0" applyNumberFormat="1" applyFont="1" applyBorder="1" applyAlignment="1">
      <alignment horizontal="right"/>
    </xf>
    <xf numFmtId="165" fontId="3" fillId="0" borderId="0" xfId="15" applyNumberFormat="1" applyFont="1" applyFill="1" applyBorder="1" applyAlignment="1">
      <alignment horizontal="right"/>
    </xf>
    <xf numFmtId="168" fontId="3" fillId="0" borderId="0" xfId="0" applyNumberFormat="1" applyFont="1" applyFill="1" applyBorder="1" applyAlignment="1">
      <alignment horizontal="right"/>
    </xf>
    <xf numFmtId="9" fontId="3" fillId="0" borderId="0" xfId="15" applyNumberFormat="1" applyFont="1" applyBorder="1" applyAlignment="1" quotePrefix="1">
      <alignment horizontal="right"/>
    </xf>
    <xf numFmtId="165" fontId="3" fillId="0" borderId="12" xfId="15" applyNumberFormat="1" applyFont="1" applyBorder="1" applyAlignment="1">
      <alignment horizontal="right"/>
    </xf>
    <xf numFmtId="165" fontId="3" fillId="0" borderId="13" xfId="15" applyNumberFormat="1" applyFont="1" applyBorder="1" applyAlignment="1">
      <alignment/>
    </xf>
    <xf numFmtId="165" fontId="3" fillId="0" borderId="14" xfId="15" applyNumberFormat="1" applyFont="1" applyBorder="1" applyAlignment="1">
      <alignment/>
    </xf>
    <xf numFmtId="165" fontId="3" fillId="0" borderId="12" xfId="15" applyNumberFormat="1" applyFont="1" applyBorder="1" applyAlignment="1" quotePrefix="1">
      <alignment horizontal="right"/>
    </xf>
    <xf numFmtId="165" fontId="1" fillId="0" borderId="15" xfId="15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1" fillId="0" borderId="20" xfId="0" applyFont="1" applyBorder="1" applyAlignment="1">
      <alignment/>
    </xf>
    <xf numFmtId="167" fontId="3" fillId="0" borderId="0" xfId="0" applyNumberFormat="1" applyFont="1" applyBorder="1" applyAlignment="1">
      <alignment/>
    </xf>
    <xf numFmtId="165" fontId="3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71"/>
  <sheetViews>
    <sheetView tabSelected="1" workbookViewId="0" topLeftCell="A1">
      <pane xSplit="1" ySplit="5" topLeftCell="M29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37" sqref="A37:IV37"/>
    </sheetView>
  </sheetViews>
  <sheetFormatPr defaultColWidth="9.140625" defaultRowHeight="12.75"/>
  <cols>
    <col min="1" max="1" width="48.8515625" style="0" customWidth="1"/>
    <col min="2" max="2" width="17.7109375" style="0" customWidth="1"/>
    <col min="3" max="3" width="17.8515625" style="0" customWidth="1"/>
    <col min="4" max="4" width="12.00390625" style="0" customWidth="1"/>
    <col min="5" max="5" width="11.8515625" style="0" customWidth="1"/>
    <col min="6" max="6" width="12.00390625" style="0" customWidth="1"/>
    <col min="7" max="7" width="12.140625" style="0" customWidth="1"/>
    <col min="8" max="8" width="13.00390625" style="0" customWidth="1"/>
    <col min="9" max="9" width="19.00390625" style="0" customWidth="1"/>
    <col min="10" max="10" width="18.00390625" style="0" customWidth="1"/>
    <col min="11" max="11" width="20.140625" style="0" customWidth="1"/>
    <col min="12" max="12" width="22.00390625" style="0" customWidth="1"/>
    <col min="13" max="13" width="11.28125" style="0" customWidth="1"/>
    <col min="14" max="14" width="10.7109375" style="0" customWidth="1"/>
    <col min="15" max="15" width="20.28125" style="0" customWidth="1"/>
    <col min="16" max="16" width="16.57421875" style="22" hidden="1" customWidth="1"/>
    <col min="17" max="17" width="15.7109375" style="22" hidden="1" customWidth="1"/>
    <col min="18" max="16384" width="9.140625" style="22" customWidth="1"/>
  </cols>
  <sheetData>
    <row r="1" spans="1:4" ht="1.5" customHeight="1" hidden="1">
      <c r="A1" s="1"/>
      <c r="B1" s="2"/>
      <c r="C1" s="2"/>
      <c r="D1" s="2"/>
    </row>
    <row r="2" spans="1:15" s="23" customFormat="1" ht="20.25" customHeight="1" thickBo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s="23" customFormat="1" ht="0.75" customHeight="1" thickBot="1" thickTop="1">
      <c r="A3" s="8"/>
      <c r="B3" s="5"/>
      <c r="C3" s="4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7"/>
    </row>
    <row r="4" spans="1:17" s="24" customFormat="1" ht="47.25" customHeight="1" thickBot="1" thickTop="1">
      <c r="A4" s="15" t="s">
        <v>1</v>
      </c>
      <c r="B4" s="16" t="s">
        <v>2</v>
      </c>
      <c r="C4" s="17" t="s">
        <v>3</v>
      </c>
      <c r="D4" s="17" t="s">
        <v>4</v>
      </c>
      <c r="E4" s="17" t="s">
        <v>5</v>
      </c>
      <c r="F4" s="17" t="s">
        <v>67</v>
      </c>
      <c r="G4" s="17" t="s">
        <v>68</v>
      </c>
      <c r="H4" s="17" t="s">
        <v>69</v>
      </c>
      <c r="I4" s="17" t="s">
        <v>75</v>
      </c>
      <c r="J4" s="17" t="s">
        <v>6</v>
      </c>
      <c r="K4" s="17" t="s">
        <v>7</v>
      </c>
      <c r="L4" s="17" t="s">
        <v>8</v>
      </c>
      <c r="M4" s="17" t="s">
        <v>9</v>
      </c>
      <c r="N4" s="17" t="s">
        <v>10</v>
      </c>
      <c r="O4" s="17" t="s">
        <v>11</v>
      </c>
      <c r="P4" s="24" t="s">
        <v>72</v>
      </c>
      <c r="Q4" s="24" t="s">
        <v>73</v>
      </c>
    </row>
    <row r="5" spans="1:17" s="25" customFormat="1" ht="15">
      <c r="A5" s="37" t="s">
        <v>47</v>
      </c>
      <c r="B5" s="33"/>
      <c r="C5" s="11">
        <v>500</v>
      </c>
      <c r="D5" s="11"/>
      <c r="E5" s="11">
        <v>851</v>
      </c>
      <c r="F5" s="11"/>
      <c r="G5" s="11">
        <v>85</v>
      </c>
      <c r="H5" s="12"/>
      <c r="I5" s="11">
        <v>167</v>
      </c>
      <c r="J5" s="12">
        <v>671340</v>
      </c>
      <c r="K5" s="11">
        <v>168</v>
      </c>
      <c r="L5" s="12">
        <v>675360</v>
      </c>
      <c r="M5" s="11">
        <v>75</v>
      </c>
      <c r="N5" s="11">
        <v>6</v>
      </c>
      <c r="O5" s="12">
        <v>68157</v>
      </c>
      <c r="P5" s="42">
        <f>+H5+J5+L5+O5</f>
        <v>1414857</v>
      </c>
      <c r="Q5" s="43">
        <f>+B5+C5+D5+E5+F5+G5+I5+K5+M5+N5</f>
        <v>1852</v>
      </c>
    </row>
    <row r="6" spans="1:17" s="25" customFormat="1" ht="15">
      <c r="A6" s="38" t="s">
        <v>43</v>
      </c>
      <c r="B6" s="33">
        <v>558</v>
      </c>
      <c r="C6" s="11">
        <v>661</v>
      </c>
      <c r="D6" s="11">
        <v>33</v>
      </c>
      <c r="E6" s="11">
        <v>39</v>
      </c>
      <c r="F6" s="11">
        <v>14</v>
      </c>
      <c r="G6" s="11">
        <v>29</v>
      </c>
      <c r="H6" s="12"/>
      <c r="I6" s="11">
        <v>680</v>
      </c>
      <c r="J6" s="12"/>
      <c r="K6" s="11"/>
      <c r="L6" s="12"/>
      <c r="M6" s="11">
        <v>315750</v>
      </c>
      <c r="N6" s="11"/>
      <c r="O6" s="12">
        <v>401500</v>
      </c>
      <c r="P6" s="42">
        <f aca="true" t="shared" si="0" ref="P6:P60">+H6+J6+L6+O6</f>
        <v>401500</v>
      </c>
      <c r="Q6" s="43">
        <f aca="true" t="shared" si="1" ref="Q6:Q60">+B6+C6+D6+E6+F6+G6+I6+K6+M6+N6</f>
        <v>317764</v>
      </c>
    </row>
    <row r="7" spans="1:17" s="25" customFormat="1" ht="15">
      <c r="A7" s="40" t="s">
        <v>44</v>
      </c>
      <c r="B7" s="32">
        <v>949</v>
      </c>
      <c r="C7" s="9">
        <v>949</v>
      </c>
      <c r="D7" s="9"/>
      <c r="E7" s="9"/>
      <c r="F7" s="9"/>
      <c r="G7" s="9"/>
      <c r="H7" s="20"/>
      <c r="I7" s="9">
        <v>121</v>
      </c>
      <c r="J7" s="20">
        <v>36917</v>
      </c>
      <c r="K7" s="9">
        <v>22</v>
      </c>
      <c r="L7" s="20">
        <v>6712</v>
      </c>
      <c r="M7" s="9"/>
      <c r="N7" s="9"/>
      <c r="O7" s="20"/>
      <c r="P7" s="42">
        <f t="shared" si="0"/>
        <v>43629</v>
      </c>
      <c r="Q7" s="43">
        <f t="shared" si="1"/>
        <v>2041</v>
      </c>
    </row>
    <row r="8" spans="1:17" s="25" customFormat="1" ht="15">
      <c r="A8" s="40" t="s">
        <v>13</v>
      </c>
      <c r="B8" s="32"/>
      <c r="C8" s="9">
        <v>166</v>
      </c>
      <c r="D8" s="9"/>
      <c r="E8" s="9">
        <v>87</v>
      </c>
      <c r="F8" s="9"/>
      <c r="G8" s="9"/>
      <c r="H8" s="20"/>
      <c r="I8" s="9">
        <v>804</v>
      </c>
      <c r="J8" s="20">
        <v>858683</v>
      </c>
      <c r="K8" s="9">
        <v>32</v>
      </c>
      <c r="L8" s="20">
        <v>2970</v>
      </c>
      <c r="M8" s="9">
        <v>500</v>
      </c>
      <c r="N8" s="9"/>
      <c r="O8" s="20">
        <v>31219</v>
      </c>
      <c r="P8" s="42">
        <f t="shared" si="0"/>
        <v>892872</v>
      </c>
      <c r="Q8" s="43">
        <f t="shared" si="1"/>
        <v>1589</v>
      </c>
    </row>
    <row r="9" spans="1:17" s="25" customFormat="1" ht="15">
      <c r="A9" s="39" t="s">
        <v>14</v>
      </c>
      <c r="B9" s="32">
        <v>776</v>
      </c>
      <c r="C9" s="9">
        <v>776</v>
      </c>
      <c r="D9" s="9">
        <v>1087</v>
      </c>
      <c r="E9" s="9">
        <v>1087</v>
      </c>
      <c r="F9" s="9">
        <v>44</v>
      </c>
      <c r="G9" s="9">
        <v>44</v>
      </c>
      <c r="H9" s="20"/>
      <c r="I9" s="9">
        <v>11</v>
      </c>
      <c r="J9" s="20">
        <v>32348</v>
      </c>
      <c r="K9" s="9">
        <v>10</v>
      </c>
      <c r="L9" s="20">
        <v>18723</v>
      </c>
      <c r="M9" s="9"/>
      <c r="N9" s="9"/>
      <c r="O9" s="20"/>
      <c r="P9" s="42">
        <f t="shared" si="0"/>
        <v>51071</v>
      </c>
      <c r="Q9" s="43">
        <f t="shared" si="1"/>
        <v>3835</v>
      </c>
    </row>
    <row r="10" spans="1:17" s="25" customFormat="1" ht="15">
      <c r="A10" s="40" t="s">
        <v>64</v>
      </c>
      <c r="B10" s="32"/>
      <c r="C10" s="9"/>
      <c r="D10" s="9"/>
      <c r="E10" s="9"/>
      <c r="F10" s="9"/>
      <c r="G10" s="9"/>
      <c r="H10" s="20"/>
      <c r="I10" s="9">
        <v>554</v>
      </c>
      <c r="J10" s="20"/>
      <c r="K10" s="9"/>
      <c r="L10" s="20"/>
      <c r="M10" s="9"/>
      <c r="N10" s="9"/>
      <c r="O10" s="20">
        <v>1298000</v>
      </c>
      <c r="P10" s="42">
        <f t="shared" si="0"/>
        <v>1298000</v>
      </c>
      <c r="Q10" s="43">
        <f t="shared" si="1"/>
        <v>554</v>
      </c>
    </row>
    <row r="11" spans="1:17" s="25" customFormat="1" ht="15">
      <c r="A11" s="40" t="s">
        <v>15</v>
      </c>
      <c r="B11" s="32">
        <v>205</v>
      </c>
      <c r="C11" s="9">
        <v>205</v>
      </c>
      <c r="D11" s="9">
        <v>353</v>
      </c>
      <c r="E11" s="9">
        <v>353</v>
      </c>
      <c r="F11" s="9">
        <v>2</v>
      </c>
      <c r="G11" s="9">
        <v>2</v>
      </c>
      <c r="H11" s="20"/>
      <c r="I11" s="9"/>
      <c r="J11" s="20"/>
      <c r="K11" s="9"/>
      <c r="L11" s="20"/>
      <c r="M11" s="9"/>
      <c r="N11" s="9"/>
      <c r="O11" s="20"/>
      <c r="P11" s="42">
        <f t="shared" si="0"/>
        <v>0</v>
      </c>
      <c r="Q11" s="43">
        <f t="shared" si="1"/>
        <v>1120</v>
      </c>
    </row>
    <row r="12" spans="1:31" s="25" customFormat="1" ht="15">
      <c r="A12" s="40" t="s">
        <v>16</v>
      </c>
      <c r="B12" s="32">
        <v>390</v>
      </c>
      <c r="C12" s="9">
        <v>390</v>
      </c>
      <c r="D12" s="9"/>
      <c r="E12" s="9"/>
      <c r="F12" s="9">
        <v>100</v>
      </c>
      <c r="G12" s="9">
        <v>100</v>
      </c>
      <c r="H12" s="20"/>
      <c r="I12" s="9"/>
      <c r="J12" s="20"/>
      <c r="K12" s="9"/>
      <c r="L12" s="20"/>
      <c r="M12" s="9">
        <v>5</v>
      </c>
      <c r="N12" s="9"/>
      <c r="O12" s="20"/>
      <c r="P12" s="42">
        <f t="shared" si="0"/>
        <v>0</v>
      </c>
      <c r="Q12" s="43">
        <f t="shared" si="1"/>
        <v>985</v>
      </c>
      <c r="R12" s="27"/>
      <c r="S12" s="26"/>
      <c r="T12" s="28"/>
      <c r="U12" s="26"/>
      <c r="V12" s="26"/>
      <c r="W12" s="28"/>
      <c r="AC12" s="28"/>
      <c r="AD12" s="29"/>
      <c r="AE12" s="30"/>
    </row>
    <row r="13" spans="1:17" s="25" customFormat="1" ht="15">
      <c r="A13" s="40" t="s">
        <v>17</v>
      </c>
      <c r="B13" s="32"/>
      <c r="C13" s="9"/>
      <c r="D13" s="9"/>
      <c r="E13" s="9"/>
      <c r="F13" s="9"/>
      <c r="G13" s="9"/>
      <c r="H13" s="20"/>
      <c r="I13" s="9">
        <v>114</v>
      </c>
      <c r="J13" s="20">
        <v>443280</v>
      </c>
      <c r="K13" s="9">
        <v>139</v>
      </c>
      <c r="L13" s="20">
        <v>548160</v>
      </c>
      <c r="M13" s="9"/>
      <c r="N13" s="9"/>
      <c r="O13" s="20"/>
      <c r="P13" s="42">
        <f t="shared" si="0"/>
        <v>991440</v>
      </c>
      <c r="Q13" s="43">
        <f t="shared" si="1"/>
        <v>253</v>
      </c>
    </row>
    <row r="14" spans="1:17" s="25" customFormat="1" ht="15">
      <c r="A14" s="40" t="s">
        <v>18</v>
      </c>
      <c r="B14" s="32">
        <v>311</v>
      </c>
      <c r="C14" s="9">
        <v>768</v>
      </c>
      <c r="D14" s="9"/>
      <c r="E14" s="9">
        <v>791</v>
      </c>
      <c r="F14" s="9"/>
      <c r="G14" s="9"/>
      <c r="H14" s="20"/>
      <c r="I14" s="9">
        <v>276</v>
      </c>
      <c r="J14" s="20"/>
      <c r="K14" s="9">
        <v>115</v>
      </c>
      <c r="L14" s="20"/>
      <c r="M14" s="9"/>
      <c r="N14" s="9"/>
      <c r="O14" s="20"/>
      <c r="P14" s="42">
        <f t="shared" si="0"/>
        <v>0</v>
      </c>
      <c r="Q14" s="43">
        <f t="shared" si="1"/>
        <v>2261</v>
      </c>
    </row>
    <row r="15" spans="1:17" s="25" customFormat="1" ht="15">
      <c r="A15" s="40" t="s">
        <v>48</v>
      </c>
      <c r="B15" s="32">
        <v>1787</v>
      </c>
      <c r="C15" s="9">
        <v>3488</v>
      </c>
      <c r="D15" s="9">
        <v>10</v>
      </c>
      <c r="E15" s="9">
        <v>104</v>
      </c>
      <c r="F15" s="9">
        <v>8</v>
      </c>
      <c r="G15" s="9">
        <v>42</v>
      </c>
      <c r="H15" s="20"/>
      <c r="I15" s="9">
        <v>223</v>
      </c>
      <c r="J15" s="20"/>
      <c r="K15" s="9">
        <v>122</v>
      </c>
      <c r="L15" s="20"/>
      <c r="M15" s="9">
        <v>98</v>
      </c>
      <c r="N15" s="9"/>
      <c r="O15" s="20"/>
      <c r="P15" s="42">
        <f t="shared" si="0"/>
        <v>0</v>
      </c>
      <c r="Q15" s="43">
        <f t="shared" si="1"/>
        <v>5882</v>
      </c>
    </row>
    <row r="16" spans="1:18" s="25" customFormat="1" ht="15">
      <c r="A16" s="40" t="s">
        <v>46</v>
      </c>
      <c r="B16" s="32">
        <v>21163</v>
      </c>
      <c r="C16" s="9">
        <v>21382</v>
      </c>
      <c r="D16" s="9">
        <v>11640</v>
      </c>
      <c r="E16" s="9">
        <v>11609</v>
      </c>
      <c r="F16" s="9">
        <v>861</v>
      </c>
      <c r="G16" s="9">
        <v>870</v>
      </c>
      <c r="H16" s="20">
        <v>100490</v>
      </c>
      <c r="I16" s="9">
        <v>489</v>
      </c>
      <c r="J16" s="20">
        <v>60000</v>
      </c>
      <c r="K16" s="9">
        <v>213</v>
      </c>
      <c r="L16" s="20"/>
      <c r="M16" s="9">
        <v>2800</v>
      </c>
      <c r="N16" s="9">
        <v>146</v>
      </c>
      <c r="O16" s="20">
        <v>294000</v>
      </c>
      <c r="P16" s="42">
        <f t="shared" si="0"/>
        <v>454490</v>
      </c>
      <c r="Q16" s="43">
        <f t="shared" si="1"/>
        <v>71173</v>
      </c>
      <c r="R16" s="27"/>
    </row>
    <row r="17" spans="1:17" s="25" customFormat="1" ht="14.25" customHeight="1">
      <c r="A17" s="40" t="s">
        <v>49</v>
      </c>
      <c r="B17" s="34"/>
      <c r="C17" s="11"/>
      <c r="D17" s="11"/>
      <c r="E17" s="11"/>
      <c r="F17" s="11"/>
      <c r="G17" s="11"/>
      <c r="H17" s="12"/>
      <c r="I17" s="11"/>
      <c r="J17" s="12"/>
      <c r="K17" s="11"/>
      <c r="L17" s="12"/>
      <c r="M17" s="11"/>
      <c r="N17" s="11"/>
      <c r="O17" s="12"/>
      <c r="P17" s="42">
        <f t="shared" si="0"/>
        <v>0</v>
      </c>
      <c r="Q17" s="43">
        <f t="shared" si="1"/>
        <v>0</v>
      </c>
    </row>
    <row r="18" spans="1:18" s="25" customFormat="1" ht="15">
      <c r="A18" s="40" t="s">
        <v>19</v>
      </c>
      <c r="B18" s="32">
        <v>20300</v>
      </c>
      <c r="C18" s="9">
        <v>21000</v>
      </c>
      <c r="D18" s="9">
        <v>11300</v>
      </c>
      <c r="E18" s="9">
        <v>12230</v>
      </c>
      <c r="F18" s="9">
        <v>50</v>
      </c>
      <c r="G18" s="9">
        <v>100</v>
      </c>
      <c r="H18" s="20"/>
      <c r="I18" s="9">
        <v>741</v>
      </c>
      <c r="J18" s="20">
        <v>453000</v>
      </c>
      <c r="K18" s="9">
        <v>548</v>
      </c>
      <c r="L18" s="20">
        <v>1015000</v>
      </c>
      <c r="M18" s="9">
        <v>5</v>
      </c>
      <c r="N18" s="9"/>
      <c r="O18" s="20">
        <v>1706000</v>
      </c>
      <c r="P18" s="42">
        <f t="shared" si="0"/>
        <v>3174000</v>
      </c>
      <c r="Q18" s="43">
        <f t="shared" si="1"/>
        <v>66274</v>
      </c>
      <c r="R18" s="27"/>
    </row>
    <row r="19" spans="1:17" s="25" customFormat="1" ht="15">
      <c r="A19" s="40" t="s">
        <v>50</v>
      </c>
      <c r="B19" s="34"/>
      <c r="C19" s="11"/>
      <c r="D19" s="11"/>
      <c r="E19" s="11"/>
      <c r="F19" s="11">
        <v>950</v>
      </c>
      <c r="G19" s="11">
        <v>1100</v>
      </c>
      <c r="H19" s="12"/>
      <c r="I19" s="11">
        <v>367</v>
      </c>
      <c r="J19" s="12"/>
      <c r="K19" s="11">
        <v>41</v>
      </c>
      <c r="L19" s="12"/>
      <c r="M19" s="11"/>
      <c r="N19" s="11"/>
      <c r="O19" s="12"/>
      <c r="P19" s="42">
        <f t="shared" si="0"/>
        <v>0</v>
      </c>
      <c r="Q19" s="43">
        <f t="shared" si="1"/>
        <v>2458</v>
      </c>
    </row>
    <row r="20" spans="1:31" s="25" customFormat="1" ht="15">
      <c r="A20" s="40" t="s">
        <v>20</v>
      </c>
      <c r="B20" s="32">
        <v>7463</v>
      </c>
      <c r="C20" s="9">
        <v>7577</v>
      </c>
      <c r="D20" s="9">
        <v>11390</v>
      </c>
      <c r="E20" s="9">
        <v>11650</v>
      </c>
      <c r="F20" s="9">
        <v>732</v>
      </c>
      <c r="G20" s="9">
        <v>1446</v>
      </c>
      <c r="H20" s="20"/>
      <c r="I20" s="9">
        <v>389</v>
      </c>
      <c r="J20" s="20"/>
      <c r="K20" s="9">
        <v>162</v>
      </c>
      <c r="L20" s="20"/>
      <c r="M20" s="9">
        <v>5</v>
      </c>
      <c r="N20" s="9">
        <v>81</v>
      </c>
      <c r="O20" s="20">
        <v>672000</v>
      </c>
      <c r="P20" s="42">
        <f t="shared" si="0"/>
        <v>672000</v>
      </c>
      <c r="Q20" s="43">
        <f t="shared" si="1"/>
        <v>40895</v>
      </c>
      <c r="R20" s="27"/>
      <c r="S20" s="26"/>
      <c r="T20" s="28"/>
      <c r="U20" s="26"/>
      <c r="V20" s="26"/>
      <c r="W20" s="28"/>
      <c r="AC20" s="28"/>
      <c r="AD20" s="29"/>
      <c r="AE20" s="30"/>
    </row>
    <row r="21" spans="1:31" s="25" customFormat="1" ht="15">
      <c r="A21" s="40" t="s">
        <v>21</v>
      </c>
      <c r="B21" s="32">
        <v>10993</v>
      </c>
      <c r="C21" s="9">
        <v>11197</v>
      </c>
      <c r="D21" s="9">
        <v>12142</v>
      </c>
      <c r="E21" s="9">
        <v>12456</v>
      </c>
      <c r="F21" s="9">
        <v>2168</v>
      </c>
      <c r="G21" s="9">
        <v>2637</v>
      </c>
      <c r="H21" s="20">
        <v>23200</v>
      </c>
      <c r="I21" s="9">
        <v>1120</v>
      </c>
      <c r="J21" s="20">
        <v>21000</v>
      </c>
      <c r="K21" s="9">
        <v>291</v>
      </c>
      <c r="L21" s="20">
        <v>14640</v>
      </c>
      <c r="M21" s="9">
        <v>731</v>
      </c>
      <c r="N21" s="9">
        <v>50</v>
      </c>
      <c r="O21" s="20">
        <v>230730</v>
      </c>
      <c r="P21" s="42">
        <f t="shared" si="0"/>
        <v>289570</v>
      </c>
      <c r="Q21" s="43">
        <f t="shared" si="1"/>
        <v>53785</v>
      </c>
      <c r="R21" s="27"/>
      <c r="S21" s="26"/>
      <c r="T21" s="28"/>
      <c r="U21" s="26"/>
      <c r="V21" s="26"/>
      <c r="W21" s="28"/>
      <c r="AC21" s="28"/>
      <c r="AD21" s="29"/>
      <c r="AE21" s="30"/>
    </row>
    <row r="22" spans="1:31" s="25" customFormat="1" ht="15">
      <c r="A22" s="40" t="s">
        <v>74</v>
      </c>
      <c r="B22" s="32">
        <v>13950</v>
      </c>
      <c r="C22" s="9">
        <v>13950</v>
      </c>
      <c r="D22" s="9">
        <v>17906</v>
      </c>
      <c r="E22" s="9">
        <v>17906</v>
      </c>
      <c r="F22" s="9">
        <v>962</v>
      </c>
      <c r="G22" s="9">
        <v>962</v>
      </c>
      <c r="H22" s="20"/>
      <c r="I22" s="9">
        <v>531</v>
      </c>
      <c r="J22" s="20">
        <v>132000</v>
      </c>
      <c r="K22" s="9">
        <v>271</v>
      </c>
      <c r="L22" s="20">
        <v>46000</v>
      </c>
      <c r="M22" s="9"/>
      <c r="N22" s="9"/>
      <c r="O22" s="20"/>
      <c r="P22" s="42">
        <f t="shared" si="0"/>
        <v>178000</v>
      </c>
      <c r="Q22" s="43">
        <f t="shared" si="1"/>
        <v>66438</v>
      </c>
      <c r="R22" s="27"/>
      <c r="S22" s="26"/>
      <c r="T22" s="28"/>
      <c r="U22" s="26"/>
      <c r="V22" s="26"/>
      <c r="W22" s="28"/>
      <c r="AC22" s="28"/>
      <c r="AD22" s="29"/>
      <c r="AE22" s="30"/>
    </row>
    <row r="23" spans="1:31" s="25" customFormat="1" ht="15">
      <c r="A23" s="40" t="s">
        <v>22</v>
      </c>
      <c r="B23" s="32">
        <v>11136</v>
      </c>
      <c r="C23" s="9">
        <v>11136</v>
      </c>
      <c r="D23" s="9">
        <v>26851</v>
      </c>
      <c r="E23" s="9">
        <v>26851</v>
      </c>
      <c r="F23" s="9">
        <v>162</v>
      </c>
      <c r="G23" s="9">
        <v>162</v>
      </c>
      <c r="H23" s="20"/>
      <c r="I23" s="9">
        <v>1412</v>
      </c>
      <c r="J23" s="20">
        <v>2883888</v>
      </c>
      <c r="K23" s="9">
        <v>29248</v>
      </c>
      <c r="L23" s="20">
        <v>58601641</v>
      </c>
      <c r="M23" s="9">
        <v>2</v>
      </c>
      <c r="N23" s="9">
        <v>2289</v>
      </c>
      <c r="O23" s="20">
        <v>4545238</v>
      </c>
      <c r="P23" s="42">
        <f t="shared" si="0"/>
        <v>66030767</v>
      </c>
      <c r="Q23" s="43">
        <f t="shared" si="1"/>
        <v>109249</v>
      </c>
      <c r="R23" s="27"/>
      <c r="S23" s="26"/>
      <c r="T23" s="28"/>
      <c r="U23" s="26"/>
      <c r="V23" s="26"/>
      <c r="W23" s="28"/>
      <c r="AC23" s="28"/>
      <c r="AD23" s="29"/>
      <c r="AE23" s="30"/>
    </row>
    <row r="24" spans="1:31" s="25" customFormat="1" ht="15">
      <c r="A24" s="40" t="s">
        <v>23</v>
      </c>
      <c r="B24" s="32">
        <v>394</v>
      </c>
      <c r="C24" s="9">
        <v>394</v>
      </c>
      <c r="D24" s="9">
        <v>10000</v>
      </c>
      <c r="E24" s="9">
        <v>10000</v>
      </c>
      <c r="F24" s="9">
        <v>4350</v>
      </c>
      <c r="G24" s="9">
        <v>4350</v>
      </c>
      <c r="H24" s="20">
        <v>6000</v>
      </c>
      <c r="I24" s="9">
        <v>277</v>
      </c>
      <c r="J24" s="20">
        <v>496000</v>
      </c>
      <c r="K24" s="9">
        <v>143</v>
      </c>
      <c r="L24" s="20">
        <v>278000</v>
      </c>
      <c r="M24" s="9">
        <v>1</v>
      </c>
      <c r="N24" s="9"/>
      <c r="O24" s="20">
        <v>8000</v>
      </c>
      <c r="P24" s="42">
        <f t="shared" si="0"/>
        <v>788000</v>
      </c>
      <c r="Q24" s="43">
        <f t="shared" si="1"/>
        <v>29909</v>
      </c>
      <c r="R24" s="27"/>
      <c r="S24" s="26"/>
      <c r="T24" s="28"/>
      <c r="U24" s="26"/>
      <c r="V24" s="26"/>
      <c r="W24" s="28"/>
      <c r="AC24" s="28"/>
      <c r="AD24" s="29"/>
      <c r="AE24" s="30"/>
    </row>
    <row r="25" spans="1:17" s="25" customFormat="1" ht="15">
      <c r="A25" s="40" t="s">
        <v>61</v>
      </c>
      <c r="B25" s="18">
        <v>1500</v>
      </c>
      <c r="C25" s="11">
        <v>1500</v>
      </c>
      <c r="D25" s="11"/>
      <c r="E25" s="11"/>
      <c r="F25" s="11">
        <v>130</v>
      </c>
      <c r="G25" s="11">
        <v>130</v>
      </c>
      <c r="H25" s="12"/>
      <c r="I25" s="11">
        <v>1603</v>
      </c>
      <c r="J25" s="12">
        <v>224922</v>
      </c>
      <c r="K25" s="11">
        <v>53</v>
      </c>
      <c r="L25" s="12"/>
      <c r="M25" s="11">
        <v>8</v>
      </c>
      <c r="N25" s="11"/>
      <c r="O25" s="12">
        <v>2216400</v>
      </c>
      <c r="P25" s="42">
        <f t="shared" si="0"/>
        <v>2441322</v>
      </c>
      <c r="Q25" s="43">
        <f t="shared" si="1"/>
        <v>4924</v>
      </c>
    </row>
    <row r="26" spans="1:31" s="25" customFormat="1" ht="15">
      <c r="A26" s="40" t="s">
        <v>70</v>
      </c>
      <c r="B26" s="32">
        <v>27037</v>
      </c>
      <c r="C26" s="9">
        <v>28142</v>
      </c>
      <c r="D26" s="9">
        <v>18176</v>
      </c>
      <c r="E26" s="9">
        <v>18163</v>
      </c>
      <c r="F26" s="9">
        <v>276</v>
      </c>
      <c r="G26" s="9">
        <v>280</v>
      </c>
      <c r="H26" s="20">
        <v>161384</v>
      </c>
      <c r="I26" s="9">
        <v>2630</v>
      </c>
      <c r="J26" s="20">
        <v>54052</v>
      </c>
      <c r="K26" s="9">
        <v>7608</v>
      </c>
      <c r="L26" s="20">
        <v>30953</v>
      </c>
      <c r="M26" s="9">
        <v>2136</v>
      </c>
      <c r="N26" s="9">
        <v>2</v>
      </c>
      <c r="O26" s="20">
        <v>4356425</v>
      </c>
      <c r="P26" s="42">
        <f t="shared" si="0"/>
        <v>4602814</v>
      </c>
      <c r="Q26" s="43">
        <f t="shared" si="1"/>
        <v>104450</v>
      </c>
      <c r="R26" s="27"/>
      <c r="S26" s="26"/>
      <c r="T26" s="28"/>
      <c r="U26" s="26"/>
      <c r="V26" s="26"/>
      <c r="W26" s="28"/>
      <c r="AC26" s="28"/>
      <c r="AD26" s="29"/>
      <c r="AE26" s="30"/>
    </row>
    <row r="27" spans="1:31" s="25" customFormat="1" ht="15">
      <c r="A27" s="40" t="s">
        <v>24</v>
      </c>
      <c r="B27" s="32">
        <v>100</v>
      </c>
      <c r="C27" s="9">
        <v>75</v>
      </c>
      <c r="D27" s="9"/>
      <c r="E27" s="9"/>
      <c r="F27" s="9">
        <v>1</v>
      </c>
      <c r="G27" s="9">
        <v>1</v>
      </c>
      <c r="H27" s="20"/>
      <c r="I27" s="9"/>
      <c r="J27" s="20"/>
      <c r="K27" s="9">
        <v>78</v>
      </c>
      <c r="L27" s="20">
        <v>4784</v>
      </c>
      <c r="M27" s="9"/>
      <c r="N27" s="9"/>
      <c r="O27" s="20"/>
      <c r="P27" s="42">
        <f t="shared" si="0"/>
        <v>4784</v>
      </c>
      <c r="Q27" s="43">
        <f t="shared" si="1"/>
        <v>255</v>
      </c>
      <c r="R27" s="27"/>
      <c r="S27" s="26"/>
      <c r="T27" s="28"/>
      <c r="U27" s="26"/>
      <c r="V27" s="26"/>
      <c r="W27" s="28"/>
      <c r="AC27" s="28"/>
      <c r="AD27" s="29"/>
      <c r="AE27" s="30"/>
    </row>
    <row r="28" spans="1:17" s="25" customFormat="1" ht="15">
      <c r="A28" s="40" t="s">
        <v>62</v>
      </c>
      <c r="B28" s="34">
        <v>111</v>
      </c>
      <c r="C28" s="11">
        <v>103</v>
      </c>
      <c r="D28" s="11"/>
      <c r="E28" s="11"/>
      <c r="F28" s="11"/>
      <c r="G28" s="11"/>
      <c r="H28" s="12"/>
      <c r="I28" s="11">
        <v>7</v>
      </c>
      <c r="J28" s="12">
        <v>24595</v>
      </c>
      <c r="K28" s="11">
        <v>8</v>
      </c>
      <c r="L28" s="12">
        <v>33305</v>
      </c>
      <c r="M28" s="11"/>
      <c r="N28" s="11"/>
      <c r="O28" s="12"/>
      <c r="P28" s="42">
        <f t="shared" si="0"/>
        <v>57900</v>
      </c>
      <c r="Q28" s="43">
        <f t="shared" si="1"/>
        <v>229</v>
      </c>
    </row>
    <row r="29" spans="1:17" s="25" customFormat="1" ht="15">
      <c r="A29" s="40" t="s">
        <v>71</v>
      </c>
      <c r="B29" s="34">
        <v>48863</v>
      </c>
      <c r="C29" s="11">
        <v>50000</v>
      </c>
      <c r="D29" s="11">
        <v>18202</v>
      </c>
      <c r="E29" s="11">
        <v>19000</v>
      </c>
      <c r="F29" s="11">
        <v>1611</v>
      </c>
      <c r="G29" s="11">
        <v>4000</v>
      </c>
      <c r="H29" s="12"/>
      <c r="I29" s="11">
        <v>1335</v>
      </c>
      <c r="J29" s="12"/>
      <c r="K29" s="11">
        <v>601</v>
      </c>
      <c r="L29" s="12"/>
      <c r="M29" s="11">
        <v>9</v>
      </c>
      <c r="N29" s="11"/>
      <c r="O29" s="12"/>
      <c r="P29" s="42">
        <f t="shared" si="0"/>
        <v>0</v>
      </c>
      <c r="Q29" s="43">
        <f t="shared" si="1"/>
        <v>143621</v>
      </c>
    </row>
    <row r="30" spans="1:18" s="25" customFormat="1" ht="15">
      <c r="A30" s="40" t="s">
        <v>25</v>
      </c>
      <c r="B30" s="32"/>
      <c r="C30" s="9"/>
      <c r="D30" s="9">
        <v>3700</v>
      </c>
      <c r="E30" s="9">
        <v>3800</v>
      </c>
      <c r="F30" s="9"/>
      <c r="G30" s="9"/>
      <c r="H30" s="20"/>
      <c r="I30" s="9">
        <v>1200</v>
      </c>
      <c r="J30" s="20">
        <v>1623589</v>
      </c>
      <c r="K30" s="9"/>
      <c r="L30" s="20"/>
      <c r="M30" s="9"/>
      <c r="N30" s="9"/>
      <c r="O30" s="20">
        <v>895197</v>
      </c>
      <c r="P30" s="42">
        <f t="shared" si="0"/>
        <v>2518786</v>
      </c>
      <c r="Q30" s="43">
        <f t="shared" si="1"/>
        <v>8700</v>
      </c>
      <c r="R30" s="27"/>
    </row>
    <row r="31" spans="1:18" s="25" customFormat="1" ht="15">
      <c r="A31" s="40" t="s">
        <v>51</v>
      </c>
      <c r="B31" s="32">
        <v>219</v>
      </c>
      <c r="C31" s="9">
        <v>219</v>
      </c>
      <c r="D31" s="9"/>
      <c r="E31" s="9"/>
      <c r="F31" s="9">
        <v>4</v>
      </c>
      <c r="G31" s="9"/>
      <c r="H31" s="20"/>
      <c r="I31" s="9">
        <v>77</v>
      </c>
      <c r="J31" s="20"/>
      <c r="K31" s="9">
        <v>30</v>
      </c>
      <c r="L31" s="20"/>
      <c r="M31" s="9"/>
      <c r="N31" s="9"/>
      <c r="O31" s="20"/>
      <c r="P31" s="42">
        <f t="shared" si="0"/>
        <v>0</v>
      </c>
      <c r="Q31" s="43">
        <f t="shared" si="1"/>
        <v>549</v>
      </c>
      <c r="R31" s="27"/>
    </row>
    <row r="32" spans="1:18" s="25" customFormat="1" ht="15">
      <c r="A32" s="40" t="s">
        <v>26</v>
      </c>
      <c r="B32" s="32" t="s">
        <v>65</v>
      </c>
      <c r="C32" s="9"/>
      <c r="D32" s="9"/>
      <c r="E32" s="9"/>
      <c r="F32" s="9"/>
      <c r="G32" s="9"/>
      <c r="H32" s="20"/>
      <c r="I32" s="9"/>
      <c r="J32" s="20" t="s">
        <v>66</v>
      </c>
      <c r="K32" s="9" t="s">
        <v>66</v>
      </c>
      <c r="L32" s="20"/>
      <c r="M32" s="9"/>
      <c r="N32" s="9"/>
      <c r="O32" s="20"/>
      <c r="P32" s="42">
        <f>+H32+L32+O32</f>
        <v>0</v>
      </c>
      <c r="Q32" s="43">
        <f>+C32+D32+E32+F32+G32+I32+M32+N32</f>
        <v>0</v>
      </c>
      <c r="R32" s="27"/>
    </row>
    <row r="33" spans="1:18" s="25" customFormat="1" ht="15">
      <c r="A33" s="40" t="s">
        <v>27</v>
      </c>
      <c r="B33" s="32"/>
      <c r="C33" s="9"/>
      <c r="D33" s="9">
        <v>1828</v>
      </c>
      <c r="E33" s="9">
        <v>1819</v>
      </c>
      <c r="F33" s="9">
        <v>235</v>
      </c>
      <c r="G33" s="9">
        <v>280</v>
      </c>
      <c r="H33" s="20"/>
      <c r="I33" s="9">
        <v>500</v>
      </c>
      <c r="J33" s="20"/>
      <c r="K33" s="9">
        <v>5</v>
      </c>
      <c r="L33" s="20">
        <v>20990</v>
      </c>
      <c r="M33" s="9"/>
      <c r="N33" s="9">
        <v>25</v>
      </c>
      <c r="O33" s="20"/>
      <c r="P33" s="42">
        <f t="shared" si="0"/>
        <v>20990</v>
      </c>
      <c r="Q33" s="43">
        <f t="shared" si="1"/>
        <v>4692</v>
      </c>
      <c r="R33" s="27"/>
    </row>
    <row r="34" spans="1:18" s="25" customFormat="1" ht="15">
      <c r="A34" s="40" t="s">
        <v>52</v>
      </c>
      <c r="B34" s="32"/>
      <c r="C34" s="9">
        <v>60</v>
      </c>
      <c r="D34" s="9"/>
      <c r="E34" s="9">
        <v>66</v>
      </c>
      <c r="F34" s="9"/>
      <c r="G34" s="9">
        <v>11</v>
      </c>
      <c r="H34" s="20"/>
      <c r="I34" s="9"/>
      <c r="J34" s="20"/>
      <c r="K34" s="9"/>
      <c r="L34" s="20"/>
      <c r="M34" s="9"/>
      <c r="N34" s="9"/>
      <c r="O34" s="20"/>
      <c r="P34" s="42">
        <f t="shared" si="0"/>
        <v>0</v>
      </c>
      <c r="Q34" s="43">
        <f t="shared" si="1"/>
        <v>137</v>
      </c>
      <c r="R34" s="27"/>
    </row>
    <row r="35" spans="1:17" s="25" customFormat="1" ht="15">
      <c r="A35" s="40" t="s">
        <v>63</v>
      </c>
      <c r="B35" s="34"/>
      <c r="C35" s="11"/>
      <c r="D35" s="11"/>
      <c r="E35" s="11"/>
      <c r="F35" s="11"/>
      <c r="G35" s="11"/>
      <c r="H35" s="12"/>
      <c r="I35" s="11">
        <v>1</v>
      </c>
      <c r="J35" s="12">
        <v>1800</v>
      </c>
      <c r="K35" s="11">
        <v>1</v>
      </c>
      <c r="L35" s="12">
        <v>1800</v>
      </c>
      <c r="M35" s="11"/>
      <c r="N35" s="11"/>
      <c r="O35" s="12"/>
      <c r="P35" s="42">
        <f t="shared" si="0"/>
        <v>3600</v>
      </c>
      <c r="Q35" s="43">
        <f t="shared" si="1"/>
        <v>2</v>
      </c>
    </row>
    <row r="36" spans="1:17" s="25" customFormat="1" ht="15">
      <c r="A36" s="40" t="s">
        <v>28</v>
      </c>
      <c r="B36" s="34">
        <v>1367</v>
      </c>
      <c r="C36" s="11">
        <v>1367</v>
      </c>
      <c r="D36" s="11"/>
      <c r="E36" s="11"/>
      <c r="F36" s="11"/>
      <c r="G36" s="11"/>
      <c r="H36" s="12"/>
      <c r="I36" s="11">
        <v>70</v>
      </c>
      <c r="J36" s="12">
        <v>298434</v>
      </c>
      <c r="K36" s="11">
        <v>80</v>
      </c>
      <c r="L36" s="12">
        <v>322144</v>
      </c>
      <c r="M36" s="11"/>
      <c r="N36" s="11"/>
      <c r="O36" s="12"/>
      <c r="P36" s="42">
        <f t="shared" si="0"/>
        <v>620578</v>
      </c>
      <c r="Q36" s="43">
        <f t="shared" si="1"/>
        <v>2884</v>
      </c>
    </row>
    <row r="37" spans="1:17" s="25" customFormat="1" ht="15">
      <c r="A37" s="40" t="s">
        <v>29</v>
      </c>
      <c r="B37" s="32">
        <v>8300</v>
      </c>
      <c r="C37" s="9">
        <v>8300</v>
      </c>
      <c r="D37" s="9"/>
      <c r="E37" s="9"/>
      <c r="F37" s="9">
        <v>800</v>
      </c>
      <c r="G37" s="9">
        <v>800</v>
      </c>
      <c r="H37" s="20">
        <v>232000</v>
      </c>
      <c r="I37" s="9">
        <v>417</v>
      </c>
      <c r="J37" s="20"/>
      <c r="K37" s="9">
        <v>35</v>
      </c>
      <c r="L37" s="20"/>
      <c r="M37" s="9">
        <v>110600</v>
      </c>
      <c r="N37" s="9"/>
      <c r="O37" s="20">
        <v>284600</v>
      </c>
      <c r="P37" s="42">
        <f t="shared" si="0"/>
        <v>516600</v>
      </c>
      <c r="Q37" s="43">
        <f t="shared" si="1"/>
        <v>129252</v>
      </c>
    </row>
    <row r="38" spans="1:17" s="25" customFormat="1" ht="15">
      <c r="A38" s="40" t="s">
        <v>53</v>
      </c>
      <c r="B38" s="34">
        <v>3918</v>
      </c>
      <c r="C38" s="11">
        <v>2370</v>
      </c>
      <c r="D38" s="11">
        <v>3776</v>
      </c>
      <c r="E38" s="11">
        <v>3647</v>
      </c>
      <c r="F38" s="11">
        <v>5</v>
      </c>
      <c r="G38" s="11">
        <v>7</v>
      </c>
      <c r="H38" s="12"/>
      <c r="I38" s="11">
        <v>5</v>
      </c>
      <c r="J38" s="12">
        <v>77814</v>
      </c>
      <c r="K38" s="11">
        <v>8</v>
      </c>
      <c r="L38" s="12">
        <v>122508</v>
      </c>
      <c r="M38" s="11"/>
      <c r="N38" s="11">
        <v>1</v>
      </c>
      <c r="O38" s="12">
        <v>19200</v>
      </c>
      <c r="P38" s="42">
        <f t="shared" si="0"/>
        <v>219522</v>
      </c>
      <c r="Q38" s="43">
        <f t="shared" si="1"/>
        <v>13737</v>
      </c>
    </row>
    <row r="39" spans="1:17" s="25" customFormat="1" ht="15">
      <c r="A39" s="40" t="s">
        <v>31</v>
      </c>
      <c r="B39" s="32">
        <v>21251</v>
      </c>
      <c r="C39" s="9">
        <v>22129</v>
      </c>
      <c r="D39" s="9"/>
      <c r="E39" s="9"/>
      <c r="F39" s="9">
        <v>1621</v>
      </c>
      <c r="G39" s="9">
        <v>1825</v>
      </c>
      <c r="H39" s="20"/>
      <c r="I39" s="9">
        <v>2113</v>
      </c>
      <c r="J39" s="20"/>
      <c r="K39" s="9"/>
      <c r="L39" s="20"/>
      <c r="M39" s="9"/>
      <c r="N39" s="9"/>
      <c r="O39" s="20"/>
      <c r="P39" s="42">
        <f t="shared" si="0"/>
        <v>0</v>
      </c>
      <c r="Q39" s="43">
        <f t="shared" si="1"/>
        <v>48939</v>
      </c>
    </row>
    <row r="40" spans="1:17" s="25" customFormat="1" ht="15">
      <c r="A40" s="40" t="s">
        <v>45</v>
      </c>
      <c r="B40" s="34"/>
      <c r="C40" s="11"/>
      <c r="D40" s="11"/>
      <c r="E40" s="11"/>
      <c r="F40" s="11">
        <v>20</v>
      </c>
      <c r="G40" s="11">
        <v>20</v>
      </c>
      <c r="H40" s="12"/>
      <c r="I40" s="11">
        <v>87</v>
      </c>
      <c r="J40" s="12"/>
      <c r="K40" s="11">
        <v>22</v>
      </c>
      <c r="L40" s="12"/>
      <c r="M40" s="11"/>
      <c r="N40" s="11"/>
      <c r="O40" s="12"/>
      <c r="P40" s="42">
        <f t="shared" si="0"/>
        <v>0</v>
      </c>
      <c r="Q40" s="43">
        <f t="shared" si="1"/>
        <v>149</v>
      </c>
    </row>
    <row r="41" spans="1:18" s="25" customFormat="1" ht="15">
      <c r="A41" s="40" t="s">
        <v>30</v>
      </c>
      <c r="B41" s="32"/>
      <c r="C41" s="9"/>
      <c r="D41" s="9"/>
      <c r="E41" s="9"/>
      <c r="F41" s="9"/>
      <c r="G41" s="9"/>
      <c r="H41" s="20"/>
      <c r="I41" s="9">
        <v>45</v>
      </c>
      <c r="J41" s="20">
        <v>153056</v>
      </c>
      <c r="K41" s="9">
        <v>6</v>
      </c>
      <c r="L41" s="20">
        <v>28392</v>
      </c>
      <c r="M41" s="9"/>
      <c r="N41" s="9">
        <v>156</v>
      </c>
      <c r="O41" s="20">
        <v>12824</v>
      </c>
      <c r="P41" s="42">
        <f t="shared" si="0"/>
        <v>194272</v>
      </c>
      <c r="Q41" s="43">
        <f t="shared" si="1"/>
        <v>207</v>
      </c>
      <c r="R41" s="27"/>
    </row>
    <row r="42" spans="1:18" s="25" customFormat="1" ht="15">
      <c r="A42" s="40" t="s">
        <v>32</v>
      </c>
      <c r="B42" s="32">
        <v>3304</v>
      </c>
      <c r="C42" s="9">
        <v>3311</v>
      </c>
      <c r="D42" s="9">
        <v>681</v>
      </c>
      <c r="E42" s="9">
        <v>677</v>
      </c>
      <c r="F42" s="9">
        <v>2</v>
      </c>
      <c r="G42" s="9">
        <v>2</v>
      </c>
      <c r="H42" s="20"/>
      <c r="I42" s="9">
        <v>65</v>
      </c>
      <c r="J42" s="20"/>
      <c r="K42" s="9">
        <v>54</v>
      </c>
      <c r="L42" s="20"/>
      <c r="M42" s="9"/>
      <c r="N42" s="9"/>
      <c r="O42" s="20"/>
      <c r="P42" s="42">
        <f t="shared" si="0"/>
        <v>0</v>
      </c>
      <c r="Q42" s="43">
        <f t="shared" si="1"/>
        <v>8096</v>
      </c>
      <c r="R42" s="27"/>
    </row>
    <row r="43" spans="1:17" s="25" customFormat="1" ht="15">
      <c r="A43" s="40" t="s">
        <v>54</v>
      </c>
      <c r="B43" s="34"/>
      <c r="C43" s="11"/>
      <c r="D43" s="11"/>
      <c r="E43" s="11"/>
      <c r="F43" s="11">
        <v>16</v>
      </c>
      <c r="G43" s="11">
        <v>16</v>
      </c>
      <c r="H43" s="12"/>
      <c r="I43" s="11">
        <v>124</v>
      </c>
      <c r="J43" s="12">
        <v>381169</v>
      </c>
      <c r="K43" s="11">
        <v>18</v>
      </c>
      <c r="L43" s="12">
        <v>53904</v>
      </c>
      <c r="M43" s="11"/>
      <c r="N43" s="11"/>
      <c r="O43" s="12"/>
      <c r="P43" s="42">
        <f t="shared" si="0"/>
        <v>435073</v>
      </c>
      <c r="Q43" s="43">
        <f t="shared" si="1"/>
        <v>174</v>
      </c>
    </row>
    <row r="44" spans="1:18" s="25" customFormat="1" ht="15">
      <c r="A44" s="40" t="s">
        <v>55</v>
      </c>
      <c r="B44" s="32"/>
      <c r="C44" s="9"/>
      <c r="D44" s="9"/>
      <c r="E44" s="9"/>
      <c r="F44" s="9"/>
      <c r="G44" s="9"/>
      <c r="H44" s="20"/>
      <c r="I44" s="9">
        <v>44</v>
      </c>
      <c r="J44" s="20"/>
      <c r="K44" s="9">
        <v>3</v>
      </c>
      <c r="L44" s="20"/>
      <c r="M44" s="9">
        <v>2</v>
      </c>
      <c r="N44" s="9"/>
      <c r="O44" s="20">
        <v>536274</v>
      </c>
      <c r="P44" s="42">
        <f t="shared" si="0"/>
        <v>536274</v>
      </c>
      <c r="Q44" s="43">
        <f t="shared" si="1"/>
        <v>49</v>
      </c>
      <c r="R44" s="27"/>
    </row>
    <row r="45" spans="1:18" s="25" customFormat="1" ht="15">
      <c r="A45" s="40" t="s">
        <v>33</v>
      </c>
      <c r="B45" s="32">
        <v>14</v>
      </c>
      <c r="C45" s="9">
        <v>14</v>
      </c>
      <c r="D45" s="9">
        <v>57</v>
      </c>
      <c r="E45" s="9">
        <v>62</v>
      </c>
      <c r="F45" s="9">
        <v>13</v>
      </c>
      <c r="G45" s="9">
        <v>15</v>
      </c>
      <c r="H45" s="20"/>
      <c r="I45" s="9"/>
      <c r="J45" s="20"/>
      <c r="K45" s="9">
        <v>1</v>
      </c>
      <c r="L45" s="20">
        <v>10320</v>
      </c>
      <c r="M45" s="9"/>
      <c r="N45" s="9"/>
      <c r="O45" s="20"/>
      <c r="P45" s="42">
        <f t="shared" si="0"/>
        <v>10320</v>
      </c>
      <c r="Q45" s="43">
        <f t="shared" si="1"/>
        <v>176</v>
      </c>
      <c r="R45" s="27"/>
    </row>
    <row r="46" spans="1:18" s="25" customFormat="1" ht="15">
      <c r="A46" s="40" t="s">
        <v>56</v>
      </c>
      <c r="B46" s="32"/>
      <c r="C46" s="9"/>
      <c r="D46" s="9"/>
      <c r="E46" s="9"/>
      <c r="F46" s="19"/>
      <c r="G46" s="19"/>
      <c r="H46" s="21"/>
      <c r="I46" s="19">
        <v>486</v>
      </c>
      <c r="J46" s="20"/>
      <c r="K46" s="19">
        <v>616</v>
      </c>
      <c r="L46" s="20"/>
      <c r="M46" s="9"/>
      <c r="N46" s="9"/>
      <c r="O46" s="20"/>
      <c r="P46" s="42">
        <f t="shared" si="0"/>
        <v>0</v>
      </c>
      <c r="Q46" s="43">
        <f t="shared" si="1"/>
        <v>1102</v>
      </c>
      <c r="R46" s="27"/>
    </row>
    <row r="47" spans="1:18" s="25" customFormat="1" ht="15">
      <c r="A47" s="40" t="s">
        <v>34</v>
      </c>
      <c r="B47" s="32">
        <v>530</v>
      </c>
      <c r="C47" s="9">
        <v>531</v>
      </c>
      <c r="D47" s="9">
        <v>110</v>
      </c>
      <c r="E47" s="9">
        <v>113</v>
      </c>
      <c r="F47" s="9">
        <v>135</v>
      </c>
      <c r="G47" s="9">
        <v>149</v>
      </c>
      <c r="H47" s="20"/>
      <c r="I47" s="9"/>
      <c r="J47" s="20"/>
      <c r="K47" s="9">
        <v>21</v>
      </c>
      <c r="L47" s="20"/>
      <c r="M47" s="9"/>
      <c r="N47" s="9"/>
      <c r="O47" s="20"/>
      <c r="P47" s="42">
        <f t="shared" si="0"/>
        <v>0</v>
      </c>
      <c r="Q47" s="43">
        <f t="shared" si="1"/>
        <v>1589</v>
      </c>
      <c r="R47" s="27"/>
    </row>
    <row r="48" spans="1:18" s="25" customFormat="1" ht="15">
      <c r="A48" s="40" t="s">
        <v>35</v>
      </c>
      <c r="B48" s="32"/>
      <c r="C48" s="9"/>
      <c r="D48" s="9"/>
      <c r="E48" s="9"/>
      <c r="F48" s="9">
        <v>14</v>
      </c>
      <c r="G48" s="9">
        <v>18</v>
      </c>
      <c r="H48" s="20"/>
      <c r="I48" s="9"/>
      <c r="J48" s="20"/>
      <c r="K48" s="9">
        <v>2</v>
      </c>
      <c r="L48" s="20">
        <v>7470</v>
      </c>
      <c r="M48" s="9"/>
      <c r="N48" s="9"/>
      <c r="O48" s="20"/>
      <c r="P48" s="42">
        <f t="shared" si="0"/>
        <v>7470</v>
      </c>
      <c r="Q48" s="43">
        <f t="shared" si="1"/>
        <v>34</v>
      </c>
      <c r="R48" s="27"/>
    </row>
    <row r="49" spans="1:18" s="25" customFormat="1" ht="15">
      <c r="A49" s="40" t="s">
        <v>57</v>
      </c>
      <c r="B49" s="35">
        <v>15000</v>
      </c>
      <c r="C49" s="19">
        <v>15804</v>
      </c>
      <c r="D49" s="19"/>
      <c r="E49" s="19"/>
      <c r="F49" s="9"/>
      <c r="G49" s="9"/>
      <c r="H49" s="20"/>
      <c r="I49" s="9">
        <v>900</v>
      </c>
      <c r="J49" s="20">
        <v>18000</v>
      </c>
      <c r="K49" s="9">
        <v>900</v>
      </c>
      <c r="L49" s="20">
        <v>18000</v>
      </c>
      <c r="M49" s="9">
        <v>4</v>
      </c>
      <c r="N49" s="9"/>
      <c r="O49" s="20">
        <v>800000</v>
      </c>
      <c r="P49" s="42">
        <f t="shared" si="0"/>
        <v>836000</v>
      </c>
      <c r="Q49" s="43">
        <f t="shared" si="1"/>
        <v>32608</v>
      </c>
      <c r="R49" s="31"/>
    </row>
    <row r="50" spans="1:20" s="25" customFormat="1" ht="15">
      <c r="A50" s="40" t="s">
        <v>36</v>
      </c>
      <c r="B50" s="32">
        <v>90</v>
      </c>
      <c r="C50" s="9">
        <v>95</v>
      </c>
      <c r="D50" s="9">
        <v>50</v>
      </c>
      <c r="E50" s="9">
        <v>55</v>
      </c>
      <c r="F50" s="9">
        <v>40</v>
      </c>
      <c r="G50" s="9">
        <v>43</v>
      </c>
      <c r="H50" s="20"/>
      <c r="I50" s="9">
        <v>34</v>
      </c>
      <c r="J50" s="20"/>
      <c r="K50" s="9">
        <v>20</v>
      </c>
      <c r="L50" s="20"/>
      <c r="M50" s="9"/>
      <c r="N50" s="9">
        <v>75</v>
      </c>
      <c r="O50" s="20"/>
      <c r="P50" s="42">
        <f t="shared" si="0"/>
        <v>0</v>
      </c>
      <c r="Q50" s="43">
        <f t="shared" si="1"/>
        <v>502</v>
      </c>
      <c r="R50" s="27"/>
      <c r="S50" s="26"/>
      <c r="T50" s="28"/>
    </row>
    <row r="51" spans="1:20" s="25" customFormat="1" ht="15">
      <c r="A51" s="40" t="s">
        <v>37</v>
      </c>
      <c r="B51" s="32">
        <v>1505</v>
      </c>
      <c r="C51" s="9">
        <v>1506</v>
      </c>
      <c r="D51" s="9">
        <v>465</v>
      </c>
      <c r="E51" s="9">
        <v>465</v>
      </c>
      <c r="F51" s="9">
        <v>22</v>
      </c>
      <c r="G51" s="9">
        <v>22</v>
      </c>
      <c r="H51" s="20"/>
      <c r="I51" s="9">
        <v>125</v>
      </c>
      <c r="J51" s="20"/>
      <c r="K51" s="9">
        <v>9</v>
      </c>
      <c r="L51" s="20"/>
      <c r="M51" s="9"/>
      <c r="N51" s="9"/>
      <c r="O51" s="20"/>
      <c r="P51" s="42">
        <f t="shared" si="0"/>
        <v>0</v>
      </c>
      <c r="Q51" s="43">
        <f t="shared" si="1"/>
        <v>4119</v>
      </c>
      <c r="R51" s="27"/>
      <c r="S51" s="26"/>
      <c r="T51" s="28"/>
    </row>
    <row r="52" spans="1:17" s="25" customFormat="1" ht="15">
      <c r="A52" s="40" t="s">
        <v>58</v>
      </c>
      <c r="B52" s="34">
        <v>637</v>
      </c>
      <c r="C52" s="11">
        <v>637</v>
      </c>
      <c r="D52" s="11"/>
      <c r="E52" s="11"/>
      <c r="F52" s="11">
        <v>100</v>
      </c>
      <c r="G52" s="11">
        <v>100</v>
      </c>
      <c r="H52" s="12">
        <v>20000</v>
      </c>
      <c r="I52" s="11">
        <v>207</v>
      </c>
      <c r="J52" s="12"/>
      <c r="K52" s="11">
        <v>106</v>
      </c>
      <c r="L52" s="12"/>
      <c r="M52" s="11"/>
      <c r="N52" s="11">
        <v>9</v>
      </c>
      <c r="O52" s="12">
        <v>22300</v>
      </c>
      <c r="P52" s="42">
        <f t="shared" si="0"/>
        <v>42300</v>
      </c>
      <c r="Q52" s="43">
        <f t="shared" si="1"/>
        <v>1796</v>
      </c>
    </row>
    <row r="53" spans="1:17" s="25" customFormat="1" ht="15">
      <c r="A53" s="40" t="s">
        <v>59</v>
      </c>
      <c r="B53" s="34">
        <v>979</v>
      </c>
      <c r="C53" s="11">
        <v>979</v>
      </c>
      <c r="D53" s="11"/>
      <c r="E53" s="11"/>
      <c r="F53" s="11">
        <v>710</v>
      </c>
      <c r="G53" s="11">
        <v>710</v>
      </c>
      <c r="H53" s="12"/>
      <c r="I53" s="11">
        <v>226</v>
      </c>
      <c r="J53" s="12"/>
      <c r="K53" s="11"/>
      <c r="L53" s="12"/>
      <c r="M53" s="11"/>
      <c r="N53" s="11"/>
      <c r="O53" s="12"/>
      <c r="P53" s="42">
        <f t="shared" si="0"/>
        <v>0</v>
      </c>
      <c r="Q53" s="43">
        <f t="shared" si="1"/>
        <v>3604</v>
      </c>
    </row>
    <row r="54" spans="1:31" s="25" customFormat="1" ht="15">
      <c r="A54" s="40" t="s">
        <v>38</v>
      </c>
      <c r="B54" s="32"/>
      <c r="C54" s="9"/>
      <c r="D54" s="9">
        <v>716</v>
      </c>
      <c r="E54" s="9">
        <v>716</v>
      </c>
      <c r="F54" s="9"/>
      <c r="G54" s="9"/>
      <c r="H54" s="20"/>
      <c r="I54" s="9">
        <v>11</v>
      </c>
      <c r="J54" s="20"/>
      <c r="K54" s="9">
        <v>3</v>
      </c>
      <c r="L54" s="20"/>
      <c r="M54" s="9"/>
      <c r="N54" s="9"/>
      <c r="O54" s="20"/>
      <c r="P54" s="42">
        <f t="shared" si="0"/>
        <v>0</v>
      </c>
      <c r="Q54" s="43">
        <f t="shared" si="1"/>
        <v>1446</v>
      </c>
      <c r="R54" s="27"/>
      <c r="S54" s="26"/>
      <c r="T54" s="28"/>
      <c r="U54" s="26"/>
      <c r="V54" s="26"/>
      <c r="W54" s="28"/>
      <c r="AC54" s="28"/>
      <c r="AD54" s="29"/>
      <c r="AE54" s="30"/>
    </row>
    <row r="55" spans="1:31" s="25" customFormat="1" ht="15">
      <c r="A55" s="40" t="s">
        <v>39</v>
      </c>
      <c r="B55" s="32">
        <v>210</v>
      </c>
      <c r="C55" s="9">
        <v>205</v>
      </c>
      <c r="D55" s="9">
        <v>537</v>
      </c>
      <c r="E55" s="9">
        <v>541</v>
      </c>
      <c r="F55" s="9">
        <v>84</v>
      </c>
      <c r="G55" s="9">
        <v>82</v>
      </c>
      <c r="H55" s="20"/>
      <c r="I55" s="9">
        <v>66</v>
      </c>
      <c r="J55" s="20">
        <v>182132</v>
      </c>
      <c r="K55" s="9">
        <v>15</v>
      </c>
      <c r="L55" s="20">
        <v>41709.6</v>
      </c>
      <c r="M55" s="9"/>
      <c r="N55" s="9"/>
      <c r="O55" s="20"/>
      <c r="P55" s="42">
        <f t="shared" si="0"/>
        <v>223841.6</v>
      </c>
      <c r="Q55" s="43">
        <f t="shared" si="1"/>
        <v>1740</v>
      </c>
      <c r="R55" s="27"/>
      <c r="S55" s="26"/>
      <c r="T55" s="28"/>
      <c r="U55" s="26"/>
      <c r="V55" s="26"/>
      <c r="W55" s="28"/>
      <c r="AC55" s="28"/>
      <c r="AD55" s="29"/>
      <c r="AE55" s="30"/>
    </row>
    <row r="56" spans="1:31" s="25" customFormat="1" ht="15">
      <c r="A56" s="40" t="s">
        <v>60</v>
      </c>
      <c r="B56" s="32">
        <v>397</v>
      </c>
      <c r="C56" s="9">
        <v>393</v>
      </c>
      <c r="D56" s="9">
        <v>643</v>
      </c>
      <c r="E56" s="9">
        <v>646</v>
      </c>
      <c r="F56" s="9">
        <v>5</v>
      </c>
      <c r="G56" s="9">
        <v>5</v>
      </c>
      <c r="H56" s="20">
        <v>2900</v>
      </c>
      <c r="I56" s="9"/>
      <c r="J56" s="20"/>
      <c r="K56" s="9"/>
      <c r="L56" s="20"/>
      <c r="M56" s="9"/>
      <c r="N56" s="9"/>
      <c r="O56" s="20"/>
      <c r="P56" s="42">
        <f t="shared" si="0"/>
        <v>2900</v>
      </c>
      <c r="Q56" s="43">
        <f t="shared" si="1"/>
        <v>2089</v>
      </c>
      <c r="R56" s="27"/>
      <c r="S56" s="26"/>
      <c r="T56" s="28"/>
      <c r="U56" s="26"/>
      <c r="V56" s="26"/>
      <c r="W56" s="28"/>
      <c r="AC56" s="28"/>
      <c r="AD56" s="29"/>
      <c r="AE56" s="30"/>
    </row>
    <row r="57" spans="1:31" s="25" customFormat="1" ht="15">
      <c r="A57" s="40" t="s">
        <v>40</v>
      </c>
      <c r="B57" s="32">
        <v>152</v>
      </c>
      <c r="C57" s="9">
        <v>168</v>
      </c>
      <c r="D57" s="9">
        <v>9</v>
      </c>
      <c r="E57" s="9">
        <v>11</v>
      </c>
      <c r="F57" s="9"/>
      <c r="G57" s="9"/>
      <c r="H57" s="20"/>
      <c r="I57" s="9">
        <v>54</v>
      </c>
      <c r="J57" s="20">
        <v>204310</v>
      </c>
      <c r="K57" s="9">
        <v>74</v>
      </c>
      <c r="L57" s="20">
        <v>38400</v>
      </c>
      <c r="M57" s="9">
        <v>20</v>
      </c>
      <c r="N57" s="9"/>
      <c r="O57" s="20">
        <v>19400</v>
      </c>
      <c r="P57" s="42">
        <f t="shared" si="0"/>
        <v>262110</v>
      </c>
      <c r="Q57" s="43">
        <f t="shared" si="1"/>
        <v>488</v>
      </c>
      <c r="R57" s="27"/>
      <c r="S57" s="26"/>
      <c r="T57" s="28"/>
      <c r="U57" s="26"/>
      <c r="V57" s="26"/>
      <c r="W57" s="28"/>
      <c r="AC57" s="28"/>
      <c r="AD57" s="29"/>
      <c r="AE57" s="30"/>
    </row>
    <row r="58" spans="1:31" s="25" customFormat="1" ht="15">
      <c r="A58" s="40" t="s">
        <v>41</v>
      </c>
      <c r="B58" s="32">
        <v>264</v>
      </c>
      <c r="C58" s="9">
        <v>805</v>
      </c>
      <c r="D58" s="9">
        <v>72</v>
      </c>
      <c r="E58" s="9">
        <v>41</v>
      </c>
      <c r="F58" s="9"/>
      <c r="G58" s="9"/>
      <c r="H58" s="20"/>
      <c r="I58" s="9">
        <v>44</v>
      </c>
      <c r="J58" s="20">
        <v>89560</v>
      </c>
      <c r="K58" s="9">
        <v>41</v>
      </c>
      <c r="L58" s="20">
        <v>57600</v>
      </c>
      <c r="M58" s="9">
        <v>4</v>
      </c>
      <c r="N58" s="9"/>
      <c r="O58" s="20">
        <v>395256</v>
      </c>
      <c r="P58" s="42">
        <f t="shared" si="0"/>
        <v>542416</v>
      </c>
      <c r="Q58" s="43">
        <f t="shared" si="1"/>
        <v>1271</v>
      </c>
      <c r="R58" s="27"/>
      <c r="S58" s="26"/>
      <c r="T58" s="28"/>
      <c r="U58" s="26"/>
      <c r="V58" s="26"/>
      <c r="W58" s="28"/>
      <c r="AC58" s="28"/>
      <c r="AD58" s="29"/>
      <c r="AE58" s="30"/>
    </row>
    <row r="59" spans="1:19" s="25" customFormat="1" ht="15">
      <c r="A59" s="40" t="s">
        <v>42</v>
      </c>
      <c r="B59" s="32"/>
      <c r="C59" s="9"/>
      <c r="D59" s="9"/>
      <c r="E59" s="9"/>
      <c r="F59" s="9"/>
      <c r="G59" s="9"/>
      <c r="H59" s="20"/>
      <c r="I59" s="9"/>
      <c r="J59" s="20"/>
      <c r="K59" s="9">
        <v>59</v>
      </c>
      <c r="L59" s="20">
        <v>182782</v>
      </c>
      <c r="M59" s="9"/>
      <c r="N59" s="9"/>
      <c r="O59" s="20"/>
      <c r="P59" s="42">
        <f t="shared" si="0"/>
        <v>182782</v>
      </c>
      <c r="Q59" s="43">
        <f t="shared" si="1"/>
        <v>59</v>
      </c>
      <c r="R59" s="27"/>
      <c r="S59" s="26"/>
    </row>
    <row r="60" spans="1:17" s="23" customFormat="1" ht="16.5" thickBot="1">
      <c r="A60" s="41" t="s">
        <v>12</v>
      </c>
      <c r="B60" s="36">
        <f aca="true" t="shared" si="2" ref="B60:O60">SUM(B5:B59)</f>
        <v>226123</v>
      </c>
      <c r="C60" s="13">
        <f t="shared" si="2"/>
        <v>233252</v>
      </c>
      <c r="D60" s="13">
        <f t="shared" si="2"/>
        <v>151734</v>
      </c>
      <c r="E60" s="13">
        <f>SUM(E5:E59)</f>
        <v>155836</v>
      </c>
      <c r="F60" s="13">
        <f t="shared" si="2"/>
        <v>16247</v>
      </c>
      <c r="G60" s="13">
        <f t="shared" si="2"/>
        <v>20445</v>
      </c>
      <c r="H60" s="14">
        <f>SUM(H5:H59)</f>
        <v>545974</v>
      </c>
      <c r="I60" s="13">
        <f t="shared" si="2"/>
        <v>20752</v>
      </c>
      <c r="J60" s="14">
        <f t="shared" si="2"/>
        <v>9421889</v>
      </c>
      <c r="K60" s="13">
        <f t="shared" si="2"/>
        <v>42002</v>
      </c>
      <c r="L60" s="14">
        <f t="shared" si="2"/>
        <v>62182267.6</v>
      </c>
      <c r="M60" s="13">
        <f t="shared" si="2"/>
        <v>432755</v>
      </c>
      <c r="N60" s="13">
        <f t="shared" si="2"/>
        <v>2840</v>
      </c>
      <c r="O60" s="14">
        <f t="shared" si="2"/>
        <v>18812720</v>
      </c>
      <c r="P60" s="42">
        <f t="shared" si="0"/>
        <v>90962850.6</v>
      </c>
      <c r="Q60" s="43">
        <f t="shared" si="1"/>
        <v>1301986</v>
      </c>
    </row>
    <row r="61" spans="1:15" s="25" customFormat="1" ht="15.75" thickTop="1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</row>
    <row r="62" spans="3:15" s="25" customFormat="1" ht="15"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</row>
    <row r="63" spans="3:15" s="25" customFormat="1" ht="15"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</row>
    <row r="64" spans="3:15" s="25" customFormat="1" ht="15"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</row>
    <row r="65" spans="3:15" s="25" customFormat="1" ht="15"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</row>
    <row r="66" spans="3:15" s="25" customFormat="1" ht="15"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</row>
    <row r="67" spans="3:15" s="25" customFormat="1" ht="15"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</row>
    <row r="68" spans="3:15" s="25" customFormat="1" ht="15"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</row>
    <row r="69" spans="3:15" s="25" customFormat="1" ht="15"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</row>
    <row r="70" spans="3:15" s="25" customFormat="1" ht="15"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</row>
    <row r="71" spans="1:2" ht="12.75">
      <c r="A71" s="22"/>
      <c r="B71" s="22"/>
    </row>
    <row r="72" spans="1:2" ht="12.75">
      <c r="A72" s="22"/>
      <c r="B72" s="22"/>
    </row>
    <row r="73" spans="1:2" ht="12.75">
      <c r="A73" s="22"/>
      <c r="B73" s="22"/>
    </row>
    <row r="74" spans="1:2" ht="12.75">
      <c r="A74" s="22"/>
      <c r="B74" s="22"/>
    </row>
    <row r="75" spans="1:2" ht="12.75">
      <c r="A75" s="22"/>
      <c r="B75" s="22"/>
    </row>
    <row r="76" spans="1:2" ht="12.75">
      <c r="A76" s="22"/>
      <c r="B76" s="22"/>
    </row>
    <row r="77" spans="1:2" ht="12.75">
      <c r="A77" s="22"/>
      <c r="B77" s="22"/>
    </row>
    <row r="78" spans="1:2" ht="12.75">
      <c r="A78" s="22"/>
      <c r="B78" s="22"/>
    </row>
    <row r="79" spans="1:2" ht="12.75">
      <c r="A79" s="22"/>
      <c r="B79" s="22"/>
    </row>
    <row r="80" spans="1:2" ht="12.75">
      <c r="A80" s="22"/>
      <c r="B80" s="22"/>
    </row>
    <row r="81" spans="1:2" ht="12.75">
      <c r="A81" s="22"/>
      <c r="B81" s="22"/>
    </row>
    <row r="82" spans="1:2" ht="12.75">
      <c r="A82" s="22"/>
      <c r="B82" s="22"/>
    </row>
    <row r="83" spans="1:2" ht="12.75">
      <c r="A83" s="22"/>
      <c r="B83" s="22"/>
    </row>
    <row r="84" spans="1:2" ht="12.75">
      <c r="A84" s="22"/>
      <c r="B84" s="22"/>
    </row>
    <row r="85" spans="1:2" ht="12.75">
      <c r="A85" s="22"/>
      <c r="B85" s="22"/>
    </row>
    <row r="86" spans="1:2" ht="12.75">
      <c r="A86" s="22"/>
      <c r="B86" s="22"/>
    </row>
    <row r="87" spans="1:2" ht="12.75">
      <c r="A87" s="22"/>
      <c r="B87" s="22"/>
    </row>
    <row r="88" spans="1:2" ht="12.75">
      <c r="A88" s="22"/>
      <c r="B88" s="22"/>
    </row>
    <row r="89" spans="1:2" ht="12.75">
      <c r="A89" s="22"/>
      <c r="B89" s="22"/>
    </row>
    <row r="90" spans="1:2" ht="12.75">
      <c r="A90" s="22"/>
      <c r="B90" s="22"/>
    </row>
    <row r="91" spans="1:2" ht="12.75">
      <c r="A91" s="22"/>
      <c r="B91" s="22"/>
    </row>
    <row r="92" spans="1:2" ht="12.75">
      <c r="A92" s="22"/>
      <c r="B92" s="22"/>
    </row>
    <row r="93" spans="1:2" ht="12.75">
      <c r="A93" s="22"/>
      <c r="B93" s="22"/>
    </row>
    <row r="94" spans="1:2" ht="12.75">
      <c r="A94" s="22"/>
      <c r="B94" s="22"/>
    </row>
    <row r="95" spans="1:2" ht="12.75">
      <c r="A95" s="22"/>
      <c r="B95" s="22"/>
    </row>
    <row r="96" spans="1:2" ht="12.75">
      <c r="A96" s="22"/>
      <c r="B96" s="22"/>
    </row>
    <row r="97" spans="1:2" ht="12.75">
      <c r="A97" s="22"/>
      <c r="B97" s="22"/>
    </row>
    <row r="98" spans="1:2" ht="12.75">
      <c r="A98" s="22"/>
      <c r="B98" s="22"/>
    </row>
    <row r="99" spans="1:2" ht="12.75">
      <c r="A99" s="22"/>
      <c r="B99" s="22"/>
    </row>
    <row r="100" spans="1:2" ht="12.75">
      <c r="A100" s="22"/>
      <c r="B100" s="22"/>
    </row>
    <row r="101" spans="1:2" ht="12.75">
      <c r="A101" s="22"/>
      <c r="B101" s="22"/>
    </row>
    <row r="102" spans="1:2" ht="12.75">
      <c r="A102" s="22"/>
      <c r="B102" s="22"/>
    </row>
    <row r="103" spans="1:2" ht="12.75">
      <c r="A103" s="22"/>
      <c r="B103" s="22"/>
    </row>
    <row r="104" spans="1:2" ht="12.75">
      <c r="A104" s="22"/>
      <c r="B104" s="22"/>
    </row>
    <row r="105" spans="1:2" ht="12.75">
      <c r="A105" s="22"/>
      <c r="B105" s="22"/>
    </row>
    <row r="106" spans="1:2" ht="12.75">
      <c r="A106" s="22"/>
      <c r="B106" s="22"/>
    </row>
    <row r="107" spans="1:2" ht="12.75">
      <c r="A107" s="22"/>
      <c r="B107" s="22"/>
    </row>
    <row r="108" spans="1:2" ht="12.75">
      <c r="A108" s="22"/>
      <c r="B108" s="22"/>
    </row>
    <row r="109" spans="1:2" ht="12.75">
      <c r="A109" s="22"/>
      <c r="B109" s="22"/>
    </row>
    <row r="110" spans="1:2" ht="12.75">
      <c r="A110" s="22"/>
      <c r="B110" s="22"/>
    </row>
    <row r="111" spans="1:2" ht="12.75">
      <c r="A111" s="22"/>
      <c r="B111" s="22"/>
    </row>
    <row r="112" spans="1:2" ht="12.75">
      <c r="A112" s="22"/>
      <c r="B112" s="22"/>
    </row>
    <row r="113" spans="1:2" ht="12.75">
      <c r="A113" s="22"/>
      <c r="B113" s="22"/>
    </row>
    <row r="114" spans="1:2" ht="12.75">
      <c r="A114" s="22"/>
      <c r="B114" s="22"/>
    </row>
    <row r="115" spans="1:2" ht="12.75">
      <c r="A115" s="22"/>
      <c r="B115" s="22"/>
    </row>
    <row r="116" spans="1:2" ht="12.75">
      <c r="A116" s="22"/>
      <c r="B116" s="22"/>
    </row>
    <row r="117" spans="1:2" ht="12.75">
      <c r="A117" s="22"/>
      <c r="B117" s="22"/>
    </row>
    <row r="118" spans="1:2" ht="12.75">
      <c r="A118" s="22"/>
      <c r="B118" s="22"/>
    </row>
    <row r="119" spans="1:2" ht="12.75">
      <c r="A119" s="22"/>
      <c r="B119" s="22"/>
    </row>
    <row r="120" spans="1:2" ht="12.75">
      <c r="A120" s="22"/>
      <c r="B120" s="22"/>
    </row>
    <row r="121" spans="1:2" ht="12.75">
      <c r="A121" s="22"/>
      <c r="B121" s="22"/>
    </row>
    <row r="122" spans="1:2" ht="12.75">
      <c r="A122" s="22"/>
      <c r="B122" s="22"/>
    </row>
    <row r="123" spans="1:2" ht="12.75">
      <c r="A123" s="22"/>
      <c r="B123" s="22"/>
    </row>
    <row r="124" spans="1:2" ht="12.75">
      <c r="A124" s="22"/>
      <c r="B124" s="22"/>
    </row>
    <row r="125" spans="1:2" ht="12.75">
      <c r="A125" s="22"/>
      <c r="B125" s="22"/>
    </row>
    <row r="126" spans="1:2" ht="12.75">
      <c r="A126" s="22"/>
      <c r="B126" s="22"/>
    </row>
    <row r="127" spans="1:2" ht="12.75">
      <c r="A127" s="22"/>
      <c r="B127" s="22"/>
    </row>
    <row r="128" spans="1:2" ht="12.75">
      <c r="A128" s="22"/>
      <c r="B128" s="22"/>
    </row>
    <row r="129" spans="1:2" ht="12.75">
      <c r="A129" s="22"/>
      <c r="B129" s="22"/>
    </row>
    <row r="130" spans="1:2" ht="12.75">
      <c r="A130" s="22"/>
      <c r="B130" s="22"/>
    </row>
    <row r="131" spans="1:2" ht="12.75">
      <c r="A131" s="22"/>
      <c r="B131" s="22"/>
    </row>
    <row r="132" spans="1:2" ht="12.75">
      <c r="A132" s="22"/>
      <c r="B132" s="22"/>
    </row>
    <row r="133" spans="1:2" ht="12.75">
      <c r="A133" s="22"/>
      <c r="B133" s="22"/>
    </row>
    <row r="134" spans="1:2" ht="12.75">
      <c r="A134" s="22"/>
      <c r="B134" s="22"/>
    </row>
    <row r="135" spans="1:2" ht="12.75">
      <c r="A135" s="22"/>
      <c r="B135" s="22"/>
    </row>
    <row r="136" spans="1:2" ht="12.75">
      <c r="A136" s="22"/>
      <c r="B136" s="22"/>
    </row>
    <row r="137" spans="1:2" ht="12.75">
      <c r="A137" s="22"/>
      <c r="B137" s="22"/>
    </row>
    <row r="138" spans="1:2" ht="12.75">
      <c r="A138" s="22"/>
      <c r="B138" s="22"/>
    </row>
    <row r="139" spans="1:2" ht="12.75">
      <c r="A139" s="22"/>
      <c r="B139" s="22"/>
    </row>
    <row r="140" spans="1:2" ht="12.75">
      <c r="A140" s="22"/>
      <c r="B140" s="22"/>
    </row>
    <row r="141" spans="1:2" ht="12.75">
      <c r="A141" s="22"/>
      <c r="B141" s="22"/>
    </row>
    <row r="142" spans="1:2" ht="12.75">
      <c r="A142" s="22"/>
      <c r="B142" s="22"/>
    </row>
    <row r="143" spans="1:2" ht="12.75">
      <c r="A143" s="22"/>
      <c r="B143" s="22"/>
    </row>
    <row r="144" spans="1:2" ht="12.75">
      <c r="A144" s="22"/>
      <c r="B144" s="22"/>
    </row>
    <row r="145" spans="1:2" ht="12.75">
      <c r="A145" s="22"/>
      <c r="B145" s="22"/>
    </row>
    <row r="146" spans="1:2" ht="12.75">
      <c r="A146" s="22"/>
      <c r="B146" s="22"/>
    </row>
    <row r="147" spans="1:2" ht="12.75">
      <c r="A147" s="22"/>
      <c r="B147" s="22"/>
    </row>
    <row r="148" spans="1:2" ht="12.75">
      <c r="A148" s="22"/>
      <c r="B148" s="22"/>
    </row>
    <row r="149" spans="1:2" ht="12.75">
      <c r="A149" s="22"/>
      <c r="B149" s="22"/>
    </row>
    <row r="150" spans="1:2" ht="12.75">
      <c r="A150" s="22"/>
      <c r="B150" s="22"/>
    </row>
    <row r="151" spans="1:2" ht="12.75">
      <c r="A151" s="22"/>
      <c r="B151" s="22"/>
    </row>
    <row r="152" spans="1:2" ht="12.75">
      <c r="A152" s="22"/>
      <c r="B152" s="22"/>
    </row>
    <row r="153" spans="1:2" ht="12.75">
      <c r="A153" s="22"/>
      <c r="B153" s="22"/>
    </row>
    <row r="154" spans="1:2" ht="12.75">
      <c r="A154" s="22"/>
      <c r="B154" s="22"/>
    </row>
    <row r="155" spans="1:2" ht="12.75">
      <c r="A155" s="22"/>
      <c r="B155" s="22"/>
    </row>
    <row r="156" spans="1:2" ht="12.75">
      <c r="A156" s="22"/>
      <c r="B156" s="22"/>
    </row>
    <row r="157" spans="1:2" ht="12.75">
      <c r="A157" s="22"/>
      <c r="B157" s="22"/>
    </row>
    <row r="158" spans="1:2" ht="12.75">
      <c r="A158" s="22"/>
      <c r="B158" s="22"/>
    </row>
    <row r="159" spans="1:2" ht="12.75">
      <c r="A159" s="22"/>
      <c r="B159" s="22"/>
    </row>
    <row r="160" spans="1:2" ht="12.75">
      <c r="A160" s="22"/>
      <c r="B160" s="22"/>
    </row>
    <row r="161" spans="1:2" ht="12.75">
      <c r="A161" s="22"/>
      <c r="B161" s="22"/>
    </row>
    <row r="162" spans="1:2" ht="12.75">
      <c r="A162" s="22"/>
      <c r="B162" s="22"/>
    </row>
    <row r="163" spans="1:2" ht="12.75">
      <c r="A163" s="22"/>
      <c r="B163" s="22"/>
    </row>
    <row r="164" spans="1:2" ht="12.75">
      <c r="A164" s="22"/>
      <c r="B164" s="22"/>
    </row>
    <row r="165" spans="1:2" ht="12.75">
      <c r="A165" s="22"/>
      <c r="B165" s="22"/>
    </row>
    <row r="166" spans="1:2" ht="12.75">
      <c r="A166" s="22"/>
      <c r="B166" s="22"/>
    </row>
    <row r="167" spans="1:2" ht="12.75">
      <c r="A167" s="22"/>
      <c r="B167" s="22"/>
    </row>
    <row r="168" spans="1:2" ht="12.75">
      <c r="A168" s="22"/>
      <c r="B168" s="22"/>
    </row>
    <row r="169" spans="1:2" ht="12.75">
      <c r="A169" s="22"/>
      <c r="B169" s="22"/>
    </row>
    <row r="170" spans="1:2" ht="12.75">
      <c r="A170" s="22"/>
      <c r="B170" s="22"/>
    </row>
    <row r="171" spans="1:2" ht="12.75">
      <c r="A171" s="22"/>
      <c r="B171" s="22"/>
    </row>
  </sheetData>
  <printOptions/>
  <pageMargins left="0.58" right="0.25" top="0.18" bottom="0.25" header="0.32" footer="0.36"/>
  <pageSetup horizontalDpi="300" verticalDpi="300" orientation="landscape" paperSize="5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Litton/PRC,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FEDERAL EMPLOYEE CLEAN AIR ACT "MASTER"</dc:title>
  <dc:subject/>
  <dc:creator>REBEKAH PEARSON</dc:creator>
  <cp:keywords/>
  <dc:description/>
  <cp:lastModifiedBy>RonaldAWhitley</cp:lastModifiedBy>
  <cp:lastPrinted>2001-06-20T13:55:54Z</cp:lastPrinted>
  <dcterms:created xsi:type="dcterms:W3CDTF">2001-05-04T11:51:36Z</dcterms:created>
  <dcterms:modified xsi:type="dcterms:W3CDTF">2001-10-19T16:06:22Z</dcterms:modified>
  <cp:category/>
  <cp:version/>
  <cp:contentType/>
  <cp:contentStatus/>
</cp:coreProperties>
</file>