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140" windowHeight="11385" activeTab="0"/>
  </bookViews>
  <sheets>
    <sheet name="DOJ budgetary" sheetId="1" r:id="rId1"/>
  </sheets>
  <externalReferences>
    <externalReference r:id="rId4"/>
  </externalReferences>
  <definedNames>
    <definedName name="_xlnm.Print_Area" localSheetId="0">'DOJ budgetary'!$A$1:$J$55</definedName>
  </definedNames>
  <calcPr fullCalcOnLoad="1"/>
</workbook>
</file>

<file path=xl/sharedStrings.xml><?xml version="1.0" encoding="utf-8"?>
<sst xmlns="http://schemas.openxmlformats.org/spreadsheetml/2006/main" count="30" uniqueCount="30">
  <si>
    <t>DEPARTMENT OF JUSTICE</t>
  </si>
  <si>
    <t>Combined Statements of Budgetary Resources (Continued)</t>
  </si>
  <si>
    <t xml:space="preserve"> </t>
  </si>
  <si>
    <t>Dollars in Thousands</t>
  </si>
  <si>
    <t>Status of Budgetary Resources:</t>
  </si>
  <si>
    <t>Obligations Incurred:</t>
  </si>
  <si>
    <t>Direct</t>
  </si>
  <si>
    <t xml:space="preserve">Reimbursable </t>
  </si>
  <si>
    <t>Total Obligations Incurred (Notes 22 and 23)</t>
  </si>
  <si>
    <t>Unobligated Balance:</t>
  </si>
  <si>
    <t>Apportioned</t>
  </si>
  <si>
    <t>Exempt from Apportionment</t>
  </si>
  <si>
    <t>Other Available</t>
  </si>
  <si>
    <t>Unobligated Balances Not Available</t>
  </si>
  <si>
    <t>Total Status of Budgetary Resources</t>
  </si>
  <si>
    <t>Relationship of Obligations to Outlays:</t>
  </si>
  <si>
    <t>Obligated Balance, Net - Beginning of Period</t>
  </si>
  <si>
    <t>Obligated Balance Transferred, Net  (Note 27)</t>
  </si>
  <si>
    <t>Obligated Balance, Net - End of Period:</t>
  </si>
  <si>
    <t>Accounts Receivable</t>
  </si>
  <si>
    <t>Unfilled Customer Orders from Federal Sources</t>
  </si>
  <si>
    <t>Undelivered Orders</t>
  </si>
  <si>
    <t>Accounts Payable</t>
  </si>
  <si>
    <t>Outlays:</t>
  </si>
  <si>
    <t>Disbursements</t>
  </si>
  <si>
    <t>Collections</t>
  </si>
  <si>
    <t>Outlays  (Note 22)</t>
  </si>
  <si>
    <t>Less: Offsetting Receipts</t>
  </si>
  <si>
    <t>Net Outlays</t>
  </si>
  <si>
    <t>The accompanying notes are an integral part of these financial statements.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</si>
</sst>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_)"/>
    <numFmt numFmtId="166" formatCode="_-* #,##0.00_-;\-* #,##0.00_-;_-* &quot;-&quot;??_-;_-@_-"/>
    <numFmt numFmtId="167" formatCode="0_);\(0\)"/>
  </numFmts>
  <fonts count="17">
    <font>
      <sz val="10"/>
      <name val="Arial"/>
      <family val="0"/>
    </font>
    <font>
      <sz val="11"/>
      <name val="Tms Rmn"/>
      <family val="1"/>
    </font>
    <font>
      <u val="single"/>
      <sz val="7.5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b/>
      <sz val="12"/>
      <name val="Arial"/>
      <family val="2"/>
    </font>
    <font>
      <b/>
      <sz val="11"/>
      <name val="Arial"/>
      <family val="0"/>
    </font>
    <font>
      <b/>
      <sz val="11"/>
      <name val="Times New Roman"/>
      <family val="1"/>
    </font>
    <font>
      <b/>
      <sz val="11"/>
      <color indexed="9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37" fontId="6" fillId="0" borderId="0" xfId="0" applyNumberFormat="1" applyFont="1" applyBorder="1" applyAlignment="1">
      <alignment/>
    </xf>
    <xf numFmtId="42" fontId="0" fillId="0" borderId="0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1" xfId="0" applyNumberFormat="1" applyBorder="1" applyAlignment="1">
      <alignment/>
    </xf>
    <xf numFmtId="3" fontId="10" fillId="0" borderId="0" xfId="0" applyNumberFormat="1" applyFont="1" applyBorder="1" applyAlignment="1">
      <alignment/>
    </xf>
    <xf numFmtId="42" fontId="6" fillId="0" borderId="2" xfId="0" applyNumberFormat="1" applyFont="1" applyBorder="1" applyAlignment="1">
      <alignment/>
    </xf>
    <xf numFmtId="42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5" fontId="0" fillId="0" borderId="0" xfId="0" applyNumberFormat="1" applyBorder="1" applyAlignment="1">
      <alignment/>
    </xf>
    <xf numFmtId="37" fontId="6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6" fillId="0" borderId="0" xfId="0" applyNumberFormat="1" applyFont="1" applyBorder="1" applyAlignment="1">
      <alignment/>
    </xf>
    <xf numFmtId="41" fontId="11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3" fontId="12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left"/>
    </xf>
    <xf numFmtId="42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</cellXfs>
  <cellStyles count="19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0" xfId="25"/>
    <cellStyle name="Currency" xfId="26"/>
    <cellStyle name="Currency [0]" xfId="27"/>
    <cellStyle name="Currency0" xfId="28"/>
    <cellStyle name="Followed Hyperlink" xfId="29"/>
    <cellStyle name="Hyperlink" xfId="30"/>
    <cellStyle name="Normal - Style1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03-2004\11525\xls\DOJ%20budget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VVVVVa"/>
      <sheetName val="DOJ budgetary1of2"/>
      <sheetName val="DOJ budgetary2of2"/>
      <sheetName val="Combinning2002"/>
      <sheetName val="Combinning0309"/>
    </sheetNames>
    <sheetDataSet>
      <sheetData sheetId="1">
        <row r="3">
          <cell r="A3" t="str">
            <v>For the Fiscal Years Ended September 30, 2003 and 2002</v>
          </cell>
        </row>
      </sheetData>
      <sheetData sheetId="3">
        <row r="69">
          <cell r="P69">
            <v>28265369</v>
          </cell>
        </row>
        <row r="70">
          <cell r="P70">
            <v>5883506</v>
          </cell>
        </row>
        <row r="74">
          <cell r="P74">
            <v>3821535</v>
          </cell>
        </row>
        <row r="75">
          <cell r="P75">
            <v>47207</v>
          </cell>
        </row>
        <row r="76">
          <cell r="P76">
            <v>18841</v>
          </cell>
        </row>
        <row r="77">
          <cell r="P77">
            <v>242424</v>
          </cell>
        </row>
        <row r="83">
          <cell r="P83">
            <v>15245801</v>
          </cell>
        </row>
        <row r="84">
          <cell r="P84">
            <v>32082</v>
          </cell>
        </row>
        <row r="86">
          <cell r="P86">
            <v>-714014</v>
          </cell>
        </row>
        <row r="87">
          <cell r="P87">
            <v>-367765</v>
          </cell>
        </row>
        <row r="88">
          <cell r="P88">
            <v>13002921</v>
          </cell>
        </row>
        <row r="89">
          <cell r="P89">
            <v>3588789</v>
          </cell>
        </row>
        <row r="92">
          <cell r="P92">
            <v>32695818</v>
          </cell>
        </row>
        <row r="93">
          <cell r="P93">
            <v>-5981261</v>
          </cell>
        </row>
        <row r="95">
          <cell r="P95">
            <v>2730767</v>
          </cell>
        </row>
      </sheetData>
      <sheetData sheetId="4">
        <row r="76">
          <cell r="Q76">
            <v>25237247</v>
          </cell>
        </row>
        <row r="77">
          <cell r="Q77">
            <v>5030510</v>
          </cell>
        </row>
        <row r="81">
          <cell r="Q81">
            <v>2648051</v>
          </cell>
        </row>
        <row r="82">
          <cell r="Q82">
            <v>37593</v>
          </cell>
        </row>
        <row r="83">
          <cell r="Q83">
            <v>19122</v>
          </cell>
        </row>
        <row r="84">
          <cell r="Q84">
            <v>536326</v>
          </cell>
        </row>
        <row r="90">
          <cell r="Q90">
            <v>15509931</v>
          </cell>
        </row>
        <row r="91">
          <cell r="Q91">
            <v>-2068946</v>
          </cell>
        </row>
        <row r="93">
          <cell r="Q93">
            <v>-533504</v>
          </cell>
        </row>
        <row r="94">
          <cell r="Q94">
            <v>-402961</v>
          </cell>
        </row>
        <row r="95">
          <cell r="Q95">
            <v>11390742</v>
          </cell>
        </row>
        <row r="96">
          <cell r="Q96">
            <v>3004939</v>
          </cell>
        </row>
        <row r="99">
          <cell r="Q99">
            <v>29493217</v>
          </cell>
        </row>
        <row r="100">
          <cell r="Q100">
            <v>-5126650</v>
          </cell>
        </row>
        <row r="102">
          <cell r="Q102">
            <v>1444342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2.28125" style="27" customWidth="1"/>
    <col min="2" max="2" width="2.421875" style="27" customWidth="1"/>
    <col min="3" max="3" width="2.57421875" style="0" customWidth="1"/>
    <col min="7" max="7" width="31.140625" style="0" customWidth="1"/>
    <col min="8" max="8" width="18.7109375" style="0" bestFit="1" customWidth="1"/>
    <col min="9" max="9" width="1.28515625" style="0" customWidth="1"/>
    <col min="10" max="10" width="13.8515625" style="0" customWidth="1"/>
    <col min="11" max="11" width="1.7109375" style="0" customWidth="1"/>
    <col min="12" max="12" width="0.5625" style="0" customWidth="1"/>
    <col min="14" max="14" width="14.00390625" style="0" bestFit="1" customWidth="1"/>
  </cols>
  <sheetData>
    <row r="1" spans="1:10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3" customFormat="1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s="3" customFormat="1" ht="15.75">
      <c r="A3" s="1" t="str">
        <f>'[1]DOJ budgetary1of2'!A3:J3</f>
        <v>For the Fiscal Years Ended September 30, 2003 and 2002</v>
      </c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/>
      <c r="B4"/>
      <c r="H4" s="4" t="s">
        <v>2</v>
      </c>
      <c r="I4" s="4"/>
      <c r="J4" s="4"/>
    </row>
    <row r="5" spans="1:11" s="2" customFormat="1" ht="15">
      <c r="A5" s="5" t="s">
        <v>3</v>
      </c>
      <c r="B5" s="5"/>
      <c r="C5" s="5"/>
      <c r="D5" s="5"/>
      <c r="E5" s="5"/>
      <c r="F5" s="5"/>
      <c r="G5" s="5"/>
      <c r="H5" s="5">
        <v>2003</v>
      </c>
      <c r="I5" s="5"/>
      <c r="J5" s="5">
        <v>2002</v>
      </c>
      <c r="K5"/>
    </row>
    <row r="6" spans="1:11" s="8" customFormat="1" ht="14.25">
      <c r="A6" s="6"/>
      <c r="B6" s="6"/>
      <c r="C6" s="7"/>
      <c r="D6" s="7"/>
      <c r="E6" s="7"/>
      <c r="F6" s="7"/>
      <c r="G6" s="7"/>
      <c r="H6" s="7"/>
      <c r="I6" s="7"/>
      <c r="J6" s="7"/>
      <c r="K6"/>
    </row>
    <row r="7" spans="1:11" s="2" customFormat="1" ht="15.75" customHeight="1">
      <c r="A7" s="9" t="s">
        <v>4</v>
      </c>
      <c r="B7" s="9"/>
      <c r="C7" s="9"/>
      <c r="D7" s="9"/>
      <c r="E7" s="10"/>
      <c r="F7" s="10"/>
      <c r="G7" s="10"/>
      <c r="H7" s="11"/>
      <c r="I7" s="11"/>
      <c r="J7" s="10"/>
      <c r="K7" s="10"/>
    </row>
    <row r="8" spans="1:11" ht="12.75">
      <c r="A8" s="6"/>
      <c r="B8" s="6"/>
      <c r="C8" s="6"/>
      <c r="D8" s="6"/>
      <c r="E8" s="7"/>
      <c r="F8" s="7"/>
      <c r="G8" s="7"/>
      <c r="I8" s="7"/>
      <c r="K8" s="7"/>
    </row>
    <row r="9" spans="1:11" ht="12.75">
      <c r="A9" s="6"/>
      <c r="B9" s="6" t="s">
        <v>5</v>
      </c>
      <c r="C9" s="6"/>
      <c r="D9" s="6"/>
      <c r="E9" s="7"/>
      <c r="F9" s="7"/>
      <c r="G9" s="7"/>
      <c r="I9" s="7"/>
      <c r="K9" s="7"/>
    </row>
    <row r="10" spans="1:11" ht="15">
      <c r="A10" s="9"/>
      <c r="B10" s="6"/>
      <c r="C10" s="6" t="s">
        <v>6</v>
      </c>
      <c r="D10" s="6"/>
      <c r="E10" s="7"/>
      <c r="F10" s="7"/>
      <c r="G10" s="7"/>
      <c r="H10" s="12">
        <f>'[1]Combinning0309'!Q76</f>
        <v>25237247</v>
      </c>
      <c r="I10" s="12"/>
      <c r="J10" s="12">
        <f>'[1]Combinning2002'!P69</f>
        <v>28265369</v>
      </c>
      <c r="K10" s="7"/>
    </row>
    <row r="11" spans="1:11" ht="15">
      <c r="A11" s="9"/>
      <c r="B11" s="6"/>
      <c r="C11" s="6" t="s">
        <v>7</v>
      </c>
      <c r="D11" s="6"/>
      <c r="E11" s="7"/>
      <c r="F11" s="7"/>
      <c r="G11" s="7"/>
      <c r="H11" s="13">
        <f>'[1]Combinning0309'!Q77</f>
        <v>5030510</v>
      </c>
      <c r="I11" s="13"/>
      <c r="J11" s="13">
        <f>'[1]Combinning2002'!P70</f>
        <v>5883506</v>
      </c>
      <c r="K11" s="7"/>
    </row>
    <row r="12" spans="1:11" ht="15">
      <c r="A12" s="9"/>
      <c r="B12" s="6" t="s">
        <v>8</v>
      </c>
      <c r="C12" s="6"/>
      <c r="D12" s="6"/>
      <c r="E12" s="7"/>
      <c r="F12" s="7"/>
      <c r="G12" s="7"/>
      <c r="H12" s="14">
        <f>SUM(H10:H11)</f>
        <v>30267757</v>
      </c>
      <c r="I12" s="13"/>
      <c r="J12" s="14">
        <f>SUM(J10:J11)</f>
        <v>34148875</v>
      </c>
      <c r="K12" s="7"/>
    </row>
    <row r="13" spans="1:11" ht="15">
      <c r="A13" s="9"/>
      <c r="B13" s="6"/>
      <c r="C13" s="6"/>
      <c r="D13" s="6"/>
      <c r="E13" s="7"/>
      <c r="F13" s="7"/>
      <c r="G13" s="7"/>
      <c r="H13" s="12"/>
      <c r="I13" s="12"/>
      <c r="J13" s="12"/>
      <c r="K13" s="7"/>
    </row>
    <row r="14" spans="1:11" ht="15">
      <c r="A14" s="9"/>
      <c r="B14" s="6" t="s">
        <v>9</v>
      </c>
      <c r="C14" s="6"/>
      <c r="D14" s="6"/>
      <c r="E14" s="7"/>
      <c r="F14" s="7"/>
      <c r="G14" s="7"/>
      <c r="H14" s="12"/>
      <c r="I14" s="12"/>
      <c r="J14" s="12"/>
      <c r="K14" s="7"/>
    </row>
    <row r="15" spans="1:11" ht="12.75">
      <c r="A15" s="6"/>
      <c r="B15" s="6"/>
      <c r="C15" s="6" t="s">
        <v>10</v>
      </c>
      <c r="D15" s="6"/>
      <c r="E15" s="7"/>
      <c r="F15" s="7"/>
      <c r="G15" s="7"/>
      <c r="H15" s="13">
        <f>'[1]Combinning0309'!Q81</f>
        <v>2648051</v>
      </c>
      <c r="I15" s="13"/>
      <c r="J15" s="13">
        <f>'[1]Combinning2002'!P74</f>
        <v>3821535</v>
      </c>
      <c r="K15" s="7"/>
    </row>
    <row r="16" spans="1:11" ht="12.75">
      <c r="A16" s="6"/>
      <c r="B16" s="6"/>
      <c r="C16" s="6" t="s">
        <v>11</v>
      </c>
      <c r="D16" s="6"/>
      <c r="E16" s="7"/>
      <c r="F16" s="7"/>
      <c r="G16" s="7"/>
      <c r="H16" s="13">
        <f>'[1]Combinning0309'!Q82</f>
        <v>37593</v>
      </c>
      <c r="I16" s="13"/>
      <c r="J16" s="13">
        <f>'[1]Combinning2002'!P75</f>
        <v>47207</v>
      </c>
      <c r="K16" s="7"/>
    </row>
    <row r="17" spans="1:11" ht="12.75">
      <c r="A17" s="6"/>
      <c r="B17" s="6"/>
      <c r="C17" s="6" t="s">
        <v>12</v>
      </c>
      <c r="D17" s="6"/>
      <c r="E17" s="7"/>
      <c r="F17" s="7"/>
      <c r="G17" s="7"/>
      <c r="H17" s="13">
        <f>'[1]Combinning0309'!Q83</f>
        <v>19122</v>
      </c>
      <c r="I17" s="13"/>
      <c r="J17" s="13">
        <f>'[1]Combinning2002'!P76</f>
        <v>18841</v>
      </c>
      <c r="K17" s="7"/>
    </row>
    <row r="18" spans="1:12" ht="15">
      <c r="A18" s="6"/>
      <c r="B18" s="6" t="s">
        <v>13</v>
      </c>
      <c r="C18" s="6"/>
      <c r="D18" s="6"/>
      <c r="E18" s="7"/>
      <c r="F18" s="7"/>
      <c r="G18" s="10"/>
      <c r="H18" s="13">
        <f>'[1]Combinning0309'!Q84</f>
        <v>536326</v>
      </c>
      <c r="I18" s="13"/>
      <c r="J18" s="13">
        <f>'[1]Combinning2002'!P77</f>
        <v>242424</v>
      </c>
      <c r="K18" s="10"/>
      <c r="L18" s="2"/>
    </row>
    <row r="19" spans="1:12" s="2" customFormat="1" ht="15">
      <c r="A19" s="6"/>
      <c r="B19" s="6"/>
      <c r="C19" s="6"/>
      <c r="D19" s="6"/>
      <c r="E19" s="10"/>
      <c r="F19" s="10"/>
      <c r="G19" s="7"/>
      <c r="H19" s="14"/>
      <c r="I19" s="13"/>
      <c r="J19" s="14"/>
      <c r="K19" s="7"/>
      <c r="L19"/>
    </row>
    <row r="20" spans="1:12" s="2" customFormat="1" ht="15.75" thickBot="1">
      <c r="A20" s="9" t="s">
        <v>14</v>
      </c>
      <c r="B20" s="15"/>
      <c r="C20" s="15"/>
      <c r="E20" s="10"/>
      <c r="F20" s="10"/>
      <c r="G20" s="7"/>
      <c r="H20" s="16">
        <f>SUM(H12:H18)</f>
        <v>33508849</v>
      </c>
      <c r="I20" s="17"/>
      <c r="J20" s="16">
        <f>SUM(J12:J18)</f>
        <v>38278882</v>
      </c>
      <c r="K20" s="7"/>
      <c r="L20"/>
    </row>
    <row r="21" spans="1:11" ht="15" thickTop="1">
      <c r="A21" s="6"/>
      <c r="B21" s="18"/>
      <c r="C21" s="18"/>
      <c r="D21" s="18"/>
      <c r="E21" s="7"/>
      <c r="F21" s="7"/>
      <c r="G21" s="7"/>
      <c r="H21" s="7"/>
      <c r="I21" s="7"/>
      <c r="J21" s="7"/>
      <c r="K21" s="7"/>
    </row>
    <row r="22" spans="1:11" ht="15">
      <c r="A22" s="9" t="s">
        <v>15</v>
      </c>
      <c r="B22" s="9"/>
      <c r="C22" s="9"/>
      <c r="D22" s="9"/>
      <c r="E22" s="7"/>
      <c r="F22" s="7"/>
      <c r="G22" s="7"/>
      <c r="H22" s="10"/>
      <c r="I22" s="10"/>
      <c r="J22" s="10"/>
      <c r="K22" s="7"/>
    </row>
    <row r="23" spans="1:11" ht="15">
      <c r="A23" s="9"/>
      <c r="B23" s="6"/>
      <c r="C23" s="6"/>
      <c r="D23" s="6"/>
      <c r="E23" s="7"/>
      <c r="F23" s="7"/>
      <c r="G23" s="7"/>
      <c r="H23" s="19"/>
      <c r="I23" s="19"/>
      <c r="J23" s="19"/>
      <c r="K23" s="7"/>
    </row>
    <row r="24" spans="1:11" ht="12.75">
      <c r="A24" s="6"/>
      <c r="B24" s="6" t="s">
        <v>16</v>
      </c>
      <c r="C24" s="6"/>
      <c r="D24" s="6"/>
      <c r="E24" s="7"/>
      <c r="F24" s="7"/>
      <c r="G24" s="7"/>
      <c r="H24" s="13">
        <f>'[1]Combinning0309'!Q90</f>
        <v>15509931</v>
      </c>
      <c r="I24" s="13"/>
      <c r="J24" s="13">
        <f>'[1]Combinning2002'!P83</f>
        <v>15245801</v>
      </c>
      <c r="K24" s="7"/>
    </row>
    <row r="25" spans="1:11" ht="12.75">
      <c r="A25" s="6"/>
      <c r="B25" s="6" t="s">
        <v>17</v>
      </c>
      <c r="C25" s="6"/>
      <c r="D25" s="6"/>
      <c r="E25" s="7"/>
      <c r="F25" s="7"/>
      <c r="G25" s="7"/>
      <c r="H25" s="13">
        <f>'[1]Combinning0309'!Q91</f>
        <v>-2068946</v>
      </c>
      <c r="I25" s="13"/>
      <c r="J25" s="13">
        <f>'[1]Combinning2002'!P84</f>
        <v>32082</v>
      </c>
      <c r="K25" s="7"/>
    </row>
    <row r="26" spans="1:12" ht="15">
      <c r="A26" s="9"/>
      <c r="B26" s="6" t="s">
        <v>18</v>
      </c>
      <c r="C26" s="6"/>
      <c r="D26" s="6"/>
      <c r="E26" s="7"/>
      <c r="F26" s="7"/>
      <c r="G26" s="10"/>
      <c r="H26" s="13"/>
      <c r="I26" s="13"/>
      <c r="J26" s="13"/>
      <c r="K26" s="10"/>
      <c r="L26" s="2"/>
    </row>
    <row r="27" spans="1:12" ht="15">
      <c r="A27" s="20"/>
      <c r="B27" s="21"/>
      <c r="C27" s="21" t="s">
        <v>19</v>
      </c>
      <c r="D27" s="21"/>
      <c r="E27" s="7"/>
      <c r="F27" s="22"/>
      <c r="G27" s="10"/>
      <c r="H27" s="13">
        <f>'[1]Combinning0309'!Q93</f>
        <v>-533504</v>
      </c>
      <c r="I27" s="13"/>
      <c r="J27" s="13">
        <f>'[1]Combinning2002'!P86</f>
        <v>-714014</v>
      </c>
      <c r="K27" s="10"/>
      <c r="L27" s="2"/>
    </row>
    <row r="28" spans="1:11" s="2" customFormat="1" ht="15">
      <c r="A28" s="20"/>
      <c r="B28" s="21"/>
      <c r="C28" s="21" t="s">
        <v>20</v>
      </c>
      <c r="D28" s="21"/>
      <c r="E28" s="10"/>
      <c r="F28" s="10"/>
      <c r="G28" s="7"/>
      <c r="H28" s="13">
        <f>'[1]Combinning0309'!Q94</f>
        <v>-402961</v>
      </c>
      <c r="I28" s="13"/>
      <c r="J28" s="13">
        <f>'[1]Combinning2002'!P87</f>
        <v>-367765</v>
      </c>
      <c r="K28" s="7"/>
    </row>
    <row r="29" spans="1:11" ht="15.75" customHeight="1">
      <c r="A29" s="20"/>
      <c r="B29" s="21"/>
      <c r="C29" s="21" t="s">
        <v>21</v>
      </c>
      <c r="D29" s="21"/>
      <c r="E29" s="7"/>
      <c r="F29" s="7"/>
      <c r="G29" s="7"/>
      <c r="H29" s="13">
        <f>'[1]Combinning0309'!Q95</f>
        <v>11390742</v>
      </c>
      <c r="I29" s="13"/>
      <c r="J29" s="13">
        <f>'[1]Combinning2002'!P88</f>
        <v>13002921</v>
      </c>
      <c r="K29" s="7"/>
    </row>
    <row r="30" spans="1:11" ht="15">
      <c r="A30" s="20"/>
      <c r="B30" s="21"/>
      <c r="C30" s="21" t="s">
        <v>22</v>
      </c>
      <c r="D30" s="21"/>
      <c r="E30" s="7"/>
      <c r="F30" s="7"/>
      <c r="G30" s="7"/>
      <c r="H30" s="13">
        <f>'[1]Combinning0309'!Q96</f>
        <v>3004939</v>
      </c>
      <c r="I30" s="13"/>
      <c r="J30" s="13">
        <f>'[1]Combinning2002'!P89</f>
        <v>3588789</v>
      </c>
      <c r="K30" s="7"/>
    </row>
    <row r="31" spans="1:11" ht="15">
      <c r="A31" s="20"/>
      <c r="B31" s="21"/>
      <c r="C31" s="21"/>
      <c r="D31" s="21"/>
      <c r="E31" s="7"/>
      <c r="F31" s="7"/>
      <c r="G31" s="7"/>
      <c r="H31" s="13"/>
      <c r="I31" s="13"/>
      <c r="J31" s="13"/>
      <c r="K31" s="7"/>
    </row>
    <row r="32" spans="1:11" ht="15">
      <c r="A32" s="9" t="s">
        <v>23</v>
      </c>
      <c r="B32" s="6"/>
      <c r="C32" s="6"/>
      <c r="D32" s="6"/>
      <c r="E32" s="7"/>
      <c r="F32" s="23"/>
      <c r="G32" s="24"/>
      <c r="H32" s="19"/>
      <c r="I32" s="19"/>
      <c r="J32" s="19"/>
      <c r="K32" s="24"/>
    </row>
    <row r="33" spans="1:11" ht="15">
      <c r="A33" s="9"/>
      <c r="B33" s="6" t="s">
        <v>24</v>
      </c>
      <c r="C33" s="6"/>
      <c r="D33" s="6"/>
      <c r="E33" s="7"/>
      <c r="F33" s="23"/>
      <c r="G33" s="24"/>
      <c r="H33" s="12">
        <f>'[1]Combinning0309'!Q99</f>
        <v>29493217</v>
      </c>
      <c r="I33" s="12"/>
      <c r="J33" s="12">
        <f>'[1]Combinning2002'!P92</f>
        <v>32695818</v>
      </c>
      <c r="K33" s="24"/>
    </row>
    <row r="34" spans="1:11" ht="15">
      <c r="A34" s="9"/>
      <c r="B34" s="6" t="s">
        <v>25</v>
      </c>
      <c r="C34" s="6"/>
      <c r="D34" s="6"/>
      <c r="E34" s="7"/>
      <c r="F34" s="7"/>
      <c r="G34" s="7"/>
      <c r="H34" s="13">
        <f>'[1]Combinning0309'!Q100</f>
        <v>-5126650</v>
      </c>
      <c r="I34" s="13"/>
      <c r="J34" s="13">
        <f>'[1]Combinning2002'!P93</f>
        <v>-5981261</v>
      </c>
      <c r="K34" s="7"/>
    </row>
    <row r="35" spans="1:11" ht="15">
      <c r="A35" s="9"/>
      <c r="B35" s="6" t="s">
        <v>26</v>
      </c>
      <c r="C35" s="6"/>
      <c r="D35" s="6"/>
      <c r="E35" s="7"/>
      <c r="F35" s="7"/>
      <c r="G35" s="7"/>
      <c r="H35" s="14">
        <f>SUM(H33:H34)</f>
        <v>24366567</v>
      </c>
      <c r="I35" s="13"/>
      <c r="J35" s="14">
        <f>SUM(J33:J34)</f>
        <v>26714557</v>
      </c>
      <c r="K35" s="7"/>
    </row>
    <row r="36" spans="1:12" ht="15">
      <c r="A36" s="9"/>
      <c r="B36" s="6" t="s">
        <v>27</v>
      </c>
      <c r="C36" s="6"/>
      <c r="D36" s="6"/>
      <c r="H36" s="13">
        <f>'[1]Combinning0309'!Q102</f>
        <v>1444342</v>
      </c>
      <c r="I36" s="13"/>
      <c r="J36" s="13">
        <f>'[1]Combinning2002'!P95</f>
        <v>2730767</v>
      </c>
      <c r="L36" s="25"/>
    </row>
    <row r="37" spans="1:12" ht="15">
      <c r="A37" s="20"/>
      <c r="B37" s="26"/>
      <c r="C37" s="26"/>
      <c r="D37" s="6"/>
      <c r="H37" s="14"/>
      <c r="I37" s="13"/>
      <c r="J37" s="14"/>
      <c r="L37" s="25"/>
    </row>
    <row r="38" spans="1:12" ht="15.75" thickBot="1">
      <c r="A38" s="9" t="s">
        <v>28</v>
      </c>
      <c r="B38" s="7"/>
      <c r="C38" s="7"/>
      <c r="D38" s="7"/>
      <c r="H38" s="16">
        <f>H35-H36</f>
        <v>22922225</v>
      </c>
      <c r="I38" s="17"/>
      <c r="J38" s="16">
        <f>J35-J36</f>
        <v>23983790</v>
      </c>
      <c r="L38" s="25"/>
    </row>
    <row r="39" spans="1:9" ht="13.5" thickTop="1">
      <c r="A39" s="7"/>
      <c r="B39" s="7"/>
      <c r="C39" s="7"/>
      <c r="D39" s="7"/>
      <c r="H39" s="7"/>
      <c r="I39" s="7"/>
    </row>
    <row r="40" ht="12.75">
      <c r="I40" s="7"/>
    </row>
    <row r="41" ht="12.75">
      <c r="I41" s="7"/>
    </row>
    <row r="42" ht="12.75">
      <c r="I42" s="7"/>
    </row>
    <row r="43" ht="12.75">
      <c r="I43" s="7"/>
    </row>
    <row r="44" ht="12.75">
      <c r="I44" s="7"/>
    </row>
    <row r="45" ht="12.75">
      <c r="I45" s="7"/>
    </row>
    <row r="46" ht="12.75">
      <c r="I46" s="7"/>
    </row>
    <row r="47" ht="12.75">
      <c r="I47" s="7"/>
    </row>
    <row r="48" ht="12.75">
      <c r="I48" s="7"/>
    </row>
    <row r="49" ht="12.75">
      <c r="I49" s="7"/>
    </row>
    <row r="53" spans="1:10" ht="12.75">
      <c r="A53" s="28"/>
      <c r="B53" s="28"/>
      <c r="C53" s="29"/>
      <c r="D53" s="29"/>
      <c r="E53" s="29"/>
      <c r="F53" s="29"/>
      <c r="G53" s="29"/>
      <c r="H53" s="29"/>
      <c r="I53" s="29"/>
      <c r="J53" s="29"/>
    </row>
    <row r="54" spans="1:10" ht="12.75">
      <c r="A54" s="30" t="s">
        <v>29</v>
      </c>
      <c r="B54" s="30"/>
      <c r="C54" s="30"/>
      <c r="D54" s="30"/>
      <c r="E54" s="30"/>
      <c r="F54" s="30"/>
      <c r="G54" s="30"/>
      <c r="H54" s="30"/>
      <c r="I54" s="30"/>
      <c r="J54" s="30"/>
    </row>
    <row r="55" spans="1:9" ht="9" customHeight="1">
      <c r="A55" s="31"/>
      <c r="B55" s="32"/>
      <c r="C55" s="32"/>
      <c r="D55" s="32"/>
      <c r="E55" s="27"/>
      <c r="F55" s="27"/>
      <c r="G55" s="33"/>
      <c r="H55" s="34"/>
      <c r="I55" s="33"/>
    </row>
    <row r="58" ht="12.75">
      <c r="J58" s="35"/>
    </row>
    <row r="60" spans="1:10" ht="12.75">
      <c r="A60" s="36"/>
      <c r="B60" s="36"/>
      <c r="C60" s="36"/>
      <c r="D60" s="36"/>
      <c r="E60" s="36"/>
      <c r="F60" s="36"/>
      <c r="G60" s="36"/>
      <c r="H60" s="36"/>
      <c r="I60" s="36"/>
      <c r="J60" s="36"/>
    </row>
    <row r="61" spans="1:10" ht="12.75">
      <c r="A61" s="37"/>
      <c r="B61" s="37"/>
      <c r="C61" s="37"/>
      <c r="D61" s="37"/>
      <c r="E61" s="37"/>
      <c r="F61" s="37"/>
      <c r="G61" s="37"/>
      <c r="H61" s="37"/>
      <c r="I61" s="37"/>
      <c r="J61" s="37"/>
    </row>
    <row r="62" spans="1:10" ht="12.75">
      <c r="A62" s="36"/>
      <c r="B62" s="36"/>
      <c r="C62" s="36"/>
      <c r="D62" s="36"/>
      <c r="E62" s="36"/>
      <c r="F62" s="36"/>
      <c r="G62" s="36"/>
      <c r="H62" s="36"/>
      <c r="I62" s="36"/>
      <c r="J62" s="36"/>
    </row>
    <row r="63" spans="1:10" ht="12.75">
      <c r="A63" s="38"/>
      <c r="B63" s="38"/>
      <c r="C63" s="38"/>
      <c r="D63" s="38"/>
      <c r="E63" s="38"/>
      <c r="F63" s="38"/>
      <c r="G63" s="38"/>
      <c r="H63" s="38"/>
      <c r="I63" s="38"/>
      <c r="J63" s="38"/>
    </row>
  </sheetData>
  <mergeCells count="6">
    <mergeCell ref="A1:J1"/>
    <mergeCell ref="A2:J2"/>
    <mergeCell ref="A3:J3"/>
    <mergeCell ref="A62:J62"/>
    <mergeCell ref="A60:J60"/>
    <mergeCell ref="A54:J54"/>
  </mergeCells>
  <printOptions horizontalCentered="1"/>
  <pageMargins left="0.7" right="0.7" top="0.7" bottom="0.7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Shi</dc:creator>
  <cp:keywords/>
  <dc:description/>
  <cp:lastModifiedBy>Leonard Shi</cp:lastModifiedBy>
  <dcterms:created xsi:type="dcterms:W3CDTF">2004-03-17T14:39:27Z</dcterms:created>
  <dcterms:modified xsi:type="dcterms:W3CDTF">2004-03-17T14:41:09Z</dcterms:modified>
  <cp:category/>
  <cp:version/>
  <cp:contentType/>
  <cp:contentStatus/>
</cp:coreProperties>
</file>