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15150" windowHeight="4965" activeTab="1"/>
  </bookViews>
  <sheets>
    <sheet name="Training Reference Sheet" sheetId="1" r:id="rId1"/>
    <sheet name="DATA ENTRY SHEET - Cost Sheet" sheetId="2" r:id="rId2"/>
  </sheets>
  <definedNames>
    <definedName name="HR">'DATA ENTRY SHEET - Cost Sheet'!$A$1:$A$4</definedName>
    <definedName name="OLE_LINK1" localSheetId="0">'Training Reference Sheet'!#REF!</definedName>
    <definedName name="_xlnm.Print_Area" localSheetId="1">'DATA ENTRY SHEET - Cost Sheet'!$A$1:$V$26</definedName>
    <definedName name="_xlnm.Print_Area" localSheetId="0">'Training Reference Sheet'!$A$1:$V$24</definedName>
    <definedName name="_xlnm.Print_Titles" localSheetId="1">'DATA ENTRY SHEET - Cost Sheet'!$2:$3</definedName>
    <definedName name="_xlnm.Print_Titles" localSheetId="0">'Training Reference Sheet'!$2:$3</definedName>
    <definedName name="QP">'DATA ENTRY SHEET - Cost Sheet'!$A$1:$A$4</definedName>
    <definedName name="SMC">'DATA ENTRY SHEET - Cost Sheet'!$A$13:$A$18</definedName>
    <definedName name="Stakeholder_Meetings">'DATA ENTRY SHEET - Cost Sheet'!$A$1:$A$4</definedName>
    <definedName name="Status">'DATA ENTRY SHEET - Cost Sheet'!$D$14:$D$18</definedName>
  </definedNames>
  <calcPr fullCalcOnLoad="1"/>
</workbook>
</file>

<file path=xl/sharedStrings.xml><?xml version="1.0" encoding="utf-8"?>
<sst xmlns="http://schemas.openxmlformats.org/spreadsheetml/2006/main" count="369" uniqueCount="99">
  <si>
    <t>Terrorist Awareness Recognition and Reaction (TARR)</t>
  </si>
  <si>
    <t>System Security Awareness for Transportation Employees</t>
  </si>
  <si>
    <t>Transit System Security Design Review</t>
  </si>
  <si>
    <t>3 days</t>
  </si>
  <si>
    <t>Training Description</t>
  </si>
  <si>
    <t>Focus</t>
  </si>
  <si>
    <t>Categories of Employees to Receive</t>
  </si>
  <si>
    <t>Maintenance Workers</t>
  </si>
  <si>
    <t>Mid-Level Management</t>
  </si>
  <si>
    <t>Senior Management</t>
  </si>
  <si>
    <t>Operations Control Center Staff</t>
  </si>
  <si>
    <t>Security Guards</t>
  </si>
  <si>
    <t>Law Enforcement Officers</t>
  </si>
  <si>
    <t>Security Awareness</t>
  </si>
  <si>
    <t>Standard</t>
  </si>
  <si>
    <t>Federal Course Availability</t>
  </si>
  <si>
    <t>Title</t>
  </si>
  <si>
    <t>Duration</t>
  </si>
  <si>
    <t>Enhance capability to identify, report, and react to suspicious activity and security incidents</t>
  </si>
  <si>
    <t>X</t>
  </si>
  <si>
    <t>Behavior Recognition</t>
  </si>
  <si>
    <t>Recognize behaviors associated with terrorists' reconnaissance and planning activities, including the conduct of surveillance. Applies lessons learned from the Israeli security meeting.</t>
  </si>
  <si>
    <t>National Incident Management System (NIMS) for Transit</t>
  </si>
  <si>
    <t xml:space="preserve">National Incident Management System (NIMS) </t>
  </si>
  <si>
    <t>1 to 3 Days</t>
  </si>
  <si>
    <t>Ensure transit agency emergency preparedness and response personnel gain and retain the knowledge and skills necessary to operate under NIMS in accordance with the National Response Plan (NRP).</t>
  </si>
  <si>
    <t>Operations Control Center Readiness</t>
  </si>
  <si>
    <t>Train on NIMS once; reinforce in drills and exercises</t>
  </si>
  <si>
    <t>Train for OCC readiness once; reinforce in drills and exercises</t>
  </si>
  <si>
    <t>Rail Operations Control Center Response to WMD Incidents</t>
  </si>
  <si>
    <t>6 Hours</t>
  </si>
  <si>
    <t>4 Hours Classroom                              6 Hours Train the Trainer</t>
  </si>
  <si>
    <t>4 Hours Classroom                               6 Hours Train the Trainer</t>
  </si>
  <si>
    <t>Coordinated Interagency Emergency Response</t>
  </si>
  <si>
    <t>Advance interoperability of the transit agency with multiple responding entities in emergency response.</t>
  </si>
  <si>
    <t>Managing Counterrorism Programs</t>
  </si>
  <si>
    <t>Strategic Counterrorism for Transit Managers</t>
  </si>
  <si>
    <t>Enhance capabilities to identify threats from improvised explosive devices and weapons of mass destruction (chemical, biological, radiological, nuclear) to identify, report, and react to suspicious activity and security incidents</t>
  </si>
  <si>
    <t>2 Days</t>
  </si>
  <si>
    <t>Connecting Communities Emergency Response and Preparedness Forum</t>
  </si>
  <si>
    <t>Ensure employees throughout the transit agency understand individual roles in emergency response and the transit system's role in emergencies or disasters in the system and the broader community.</t>
  </si>
  <si>
    <t xml:space="preserve">Transit Vehicle Hijacking Prevention and Response  </t>
  </si>
  <si>
    <t>Enable employees to develop and implement plans and procedures to respond to transit vehicle hijackings and workplace violence</t>
  </si>
  <si>
    <t>1 Day</t>
  </si>
  <si>
    <t>Integrated Anti-Terrorism Security Program</t>
  </si>
  <si>
    <t>Land Transportation Anti-Terrorism Training Program (FLETC)</t>
  </si>
  <si>
    <t>5 Days</t>
  </si>
  <si>
    <t>Transit System Security Design</t>
  </si>
  <si>
    <t>BASIC MASS TRANSIT SECURITY TRAINING PROGRAM</t>
  </si>
  <si>
    <t xml:space="preserve">Expand integration of security considerations into designs of new transit systems and improvements of existing systems.   </t>
  </si>
  <si>
    <t>Federal Course Title</t>
  </si>
  <si>
    <t>MASS TRANSIT SECURITY FOLLOW-ON COURSES</t>
  </si>
  <si>
    <t>Immediate Emergency Response</t>
  </si>
  <si>
    <t>Prepare passenger rail train operators to deal with explosive detonations, incendiaries, released chemical hazards, and similar threats in the confines of trains and system infrastructure.</t>
  </si>
  <si>
    <t>TBD</t>
  </si>
  <si>
    <t>Incident Management for Transit Employees and Passenger Management (courses in development by NTI)                           Transit agencies do conduct local programs on this subject</t>
  </si>
  <si>
    <t>Identify security vulnerabilities.                 Understand and exercise role of OCC personnel in preventing terrorist attacks.                   Distinguish characteristics of improvised explosive devices (IEDs) and weapons of mass destruction.                                                   Specify priorities during a terrorist attack and manage incident response.                                                 Apply transit agency's operational plans for  response to IED and WMD scenarios, directing and coordinating activities in the system.</t>
  </si>
  <si>
    <t>Threat Management and Emergency Response to Bus and Rail Hijackings</t>
  </si>
  <si>
    <t>Enhance capabilities of transit agency security officials, law enforcement personnel, and others with interaction with passengers to detect, deter, and prevent acts of terrorism.</t>
  </si>
  <si>
    <t>Enable transit agency management officials to develop and manage a counterrorism program in a transit system.</t>
  </si>
  <si>
    <t>2 Hours Annually (minimum)                              Recurring</t>
  </si>
  <si>
    <t>4 Hours Annually (minimum)                              Recurring</t>
  </si>
  <si>
    <t>Front-Line Employees</t>
  </si>
  <si>
    <t>Administrative and Support Staff</t>
  </si>
  <si>
    <t>Law Enforcement</t>
  </si>
  <si>
    <t>Station
Managers</t>
  </si>
  <si>
    <r>
      <t xml:space="preserve">           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X</t>
    </r>
    <r>
      <rPr>
        <sz val="8"/>
        <rFont val="Arial"/>
        <family val="2"/>
      </rPr>
      <t xml:space="preserve">
</t>
    </r>
  </si>
  <si>
    <t>x</t>
  </si>
  <si>
    <r>
      <t xml:space="preserve">
   </t>
    </r>
    <r>
      <rPr>
        <b/>
        <sz val="12"/>
        <rFont val="Arial"/>
        <family val="2"/>
      </rPr>
      <t xml:space="preserve"> 
          X</t>
    </r>
    <r>
      <rPr>
        <sz val="8"/>
        <rFont val="Arial"/>
        <family val="2"/>
      </rPr>
      <t xml:space="preserve">
</t>
    </r>
  </si>
  <si>
    <r>
      <t>1)</t>
    </r>
    <r>
      <rPr>
        <sz val="9"/>
        <rFont val="Arial"/>
        <family val="2"/>
      </rPr>
      <t xml:space="preserve"> 4 Days                                                                </t>
    </r>
    <r>
      <rPr>
        <b/>
        <sz val="9"/>
        <rFont val="Arial"/>
        <family val="2"/>
      </rPr>
      <t>2)</t>
    </r>
    <r>
      <rPr>
        <sz val="9"/>
        <rFont val="Arial"/>
        <family val="2"/>
      </rPr>
      <t xml:space="preserve"> 6 Hours</t>
    </r>
  </si>
  <si>
    <r>
      <t xml:space="preserve">1) </t>
    </r>
    <r>
      <rPr>
        <sz val="9"/>
        <rFont val="Arial"/>
        <family val="2"/>
      </rPr>
      <t xml:space="preserve">T4 - 3 days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2)</t>
    </r>
    <r>
      <rPr>
        <sz val="9"/>
        <rFont val="Arial"/>
        <family val="2"/>
      </rPr>
      <t xml:space="preserve"> CBRNE Incident Management - 5 hours                        </t>
    </r>
  </si>
  <si>
    <t>TOTAL TRAINING COST</t>
  </si>
  <si>
    <t>Total # of Employees</t>
  </si>
  <si>
    <t>Hours of Training</t>
  </si>
  <si>
    <t>Employee Cost</t>
  </si>
  <si>
    <t>Class Size</t>
  </si>
  <si>
    <t># of Classes Needed</t>
  </si>
  <si>
    <t>Trainer Cost per Class</t>
  </si>
  <si>
    <t>State M&amp;A</t>
  </si>
  <si>
    <t>3% of Total</t>
  </si>
  <si>
    <t>Transit System M&amp;A</t>
  </si>
  <si>
    <t>Security Awareness Train-the-Trainer</t>
  </si>
  <si>
    <t>Behavior Recognition Train-the-Trainer</t>
  </si>
  <si>
    <t>Total Trainer Cost</t>
  </si>
  <si>
    <t>Identify security vulnerabilities. Understand and exercise role of OCC personnel in preventing terrorist attacks. Distinguish characteristics of improvised explosive devices (IEDs) and weapons of mass destruction. Specify priorities during a terrorist attack and manage incident response.                                                 Apply transit agency's operational plans for  response to IED and WMD scenarios, directing and coordinating activities in the system.</t>
  </si>
  <si>
    <t>TOTAL TRAINING COSTS - ALL COURSES</t>
  </si>
  <si>
    <t>TRAIN-THE-TRAINER COURSES</t>
  </si>
  <si>
    <t>Management of Transit Emergencies I (4-day course)</t>
  </si>
  <si>
    <t>Management of Transit Emergencies II (1-day course)</t>
  </si>
  <si>
    <r>
      <t>1)</t>
    </r>
    <r>
      <rPr>
        <sz val="10"/>
        <rFont val="Arial"/>
        <family val="2"/>
      </rPr>
      <t xml:space="preserve"> Effectively Managing Transit Emergencies                  </t>
    </r>
  </si>
  <si>
    <r>
      <t>1)</t>
    </r>
    <r>
      <rPr>
        <sz val="10"/>
        <rFont val="Arial"/>
        <family val="2"/>
      </rPr>
      <t xml:space="preserve"> 4 Days          </t>
    </r>
  </si>
  <si>
    <r>
      <t xml:space="preserve">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Managing Terrorist Incidents in Rail Tunnels </t>
    </r>
  </si>
  <si>
    <r>
      <t>2)</t>
    </r>
    <r>
      <rPr>
        <sz val="10"/>
        <rFont val="Arial"/>
        <family val="2"/>
      </rPr>
      <t xml:space="preserve"> 6 Hours</t>
    </r>
  </si>
  <si>
    <t>Prevention and Mitigation - IEDS and WMD:  CBRNE Incident Management 1-day course</t>
  </si>
  <si>
    <t>Prevention and Mitigation - IEDS and WMD:  T4 3-day course</t>
  </si>
  <si>
    <r>
      <t xml:space="preserve">1) </t>
    </r>
    <r>
      <rPr>
        <sz val="10"/>
        <rFont val="Arial"/>
        <family val="2"/>
      </rPr>
      <t xml:space="preserve">T4 - 3 days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</t>
    </r>
  </si>
  <si>
    <r>
      <t>1)</t>
    </r>
    <r>
      <rPr>
        <sz val="10"/>
        <rFont val="Arial"/>
        <family val="2"/>
      </rPr>
      <t xml:space="preserve"> Transit Terrorist Tools &amp; Tactics  (T4)  </t>
    </r>
  </si>
  <si>
    <r>
      <t>2)</t>
    </r>
    <r>
      <rPr>
        <sz val="10"/>
        <rFont val="Arial"/>
        <family val="2"/>
      </rPr>
      <t xml:space="preserve"> Transit Explosives (CBRNE) Incident Management Seminar</t>
    </r>
  </si>
  <si>
    <r>
      <t>2)</t>
    </r>
    <r>
      <rPr>
        <sz val="10"/>
        <rFont val="Arial"/>
        <family val="2"/>
      </rPr>
      <t xml:space="preserve"> CBRNE Incident Management - 5 hours                      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</si>
</sst>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&quot;$&quot;#,##0.00"/>
    <numFmt numFmtId="170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2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1" xfId="20" applyFont="1" applyFill="1" applyBorder="1" applyAlignment="1">
      <alignment horizontal="left" vertical="center" wrapText="1"/>
    </xf>
    <xf numFmtId="170" fontId="8" fillId="4" borderId="0" xfId="0" applyNumberFormat="1" applyFont="1" applyFill="1" applyBorder="1" applyAlignment="1">
      <alignment horizontal="center" vertical="center" wrapText="1"/>
    </xf>
    <xf numFmtId="170" fontId="8" fillId="3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70" fontId="8" fillId="0" borderId="6" xfId="0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70" fontId="8" fillId="6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170" fontId="8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70" fontId="4" fillId="6" borderId="1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zoomScale="80" zoomScaleNormal="80" workbookViewId="0" topLeftCell="A1">
      <selection activeCell="P3" sqref="P3"/>
    </sheetView>
  </sheetViews>
  <sheetFormatPr defaultColWidth="9.140625" defaultRowHeight="12.75"/>
  <cols>
    <col min="1" max="1" width="15.421875" style="2" customWidth="1"/>
    <col min="2" max="2" width="29.57421875" style="2" customWidth="1"/>
    <col min="3" max="3" width="13.8515625" style="10" customWidth="1"/>
    <col min="4" max="4" width="10.57421875" style="2" bestFit="1" customWidth="1"/>
    <col min="5" max="5" width="10.00390625" style="2" bestFit="1" customWidth="1"/>
    <col min="6" max="6" width="13.28125" style="2" customWidth="1"/>
    <col min="7" max="7" width="13.7109375" style="2" customWidth="1"/>
    <col min="8" max="8" width="3.421875" style="2" hidden="1" customWidth="1"/>
    <col min="9" max="9" width="12.140625" style="2" hidden="1" customWidth="1"/>
    <col min="10" max="10" width="9.57421875" style="2" hidden="1" customWidth="1"/>
    <col min="11" max="11" width="5.7109375" style="2" hidden="1" customWidth="1"/>
    <col min="12" max="12" width="13.7109375" style="2" hidden="1" customWidth="1"/>
    <col min="13" max="13" width="5.7109375" style="2" hidden="1" customWidth="1"/>
    <col min="14" max="15" width="12.140625" style="2" bestFit="1" customWidth="1"/>
    <col min="16" max="16" width="12.7109375" style="2" customWidth="1"/>
    <col min="17" max="17" width="14.00390625" style="2" hidden="1" customWidth="1"/>
    <col min="18" max="18" width="14.57421875" style="2" hidden="1" customWidth="1"/>
    <col min="19" max="19" width="8.421875" style="2" bestFit="1" customWidth="1"/>
    <col min="20" max="20" width="12.140625" style="2" bestFit="1" customWidth="1"/>
    <col min="21" max="21" width="24.00390625" style="2" customWidth="1"/>
    <col min="22" max="22" width="23.57421875" style="2" customWidth="1"/>
    <col min="23" max="25" width="0" style="2" hidden="1" customWidth="1"/>
    <col min="26" max="16384" width="9.140625" style="2" customWidth="1"/>
  </cols>
  <sheetData>
    <row r="1" spans="1:22" s="26" customFormat="1" ht="48" customHeight="1">
      <c r="A1" s="25"/>
      <c r="B1" s="83" t="s">
        <v>48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s="21" customFormat="1" ht="45" customHeight="1">
      <c r="A2" s="20" t="s">
        <v>4</v>
      </c>
      <c r="B2" s="20" t="s">
        <v>5</v>
      </c>
      <c r="C2" s="20" t="s">
        <v>14</v>
      </c>
      <c r="D2" s="80" t="s">
        <v>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28"/>
      <c r="T2" s="28"/>
      <c r="U2" s="76" t="s">
        <v>15</v>
      </c>
      <c r="V2" s="76"/>
    </row>
    <row r="3" spans="1:22" s="21" customFormat="1" ht="48" customHeight="1">
      <c r="A3" s="22"/>
      <c r="B3" s="22"/>
      <c r="C3" s="23"/>
      <c r="D3" s="23" t="s">
        <v>62</v>
      </c>
      <c r="E3" s="23" t="s">
        <v>65</v>
      </c>
      <c r="F3" s="29" t="s">
        <v>63</v>
      </c>
      <c r="G3" s="24" t="s">
        <v>7</v>
      </c>
      <c r="H3" s="24"/>
      <c r="I3" s="24"/>
      <c r="J3" s="24"/>
      <c r="K3" s="24"/>
      <c r="L3" s="23" t="s">
        <v>7</v>
      </c>
      <c r="M3" s="23" t="s">
        <v>8</v>
      </c>
      <c r="N3" s="23" t="s">
        <v>8</v>
      </c>
      <c r="O3" s="23" t="s">
        <v>9</v>
      </c>
      <c r="P3" s="23" t="s">
        <v>10</v>
      </c>
      <c r="Q3" s="23" t="s">
        <v>11</v>
      </c>
      <c r="R3" s="23" t="s">
        <v>12</v>
      </c>
      <c r="S3" s="23" t="s">
        <v>11</v>
      </c>
      <c r="T3" s="23" t="s">
        <v>64</v>
      </c>
      <c r="U3" s="22" t="s">
        <v>16</v>
      </c>
      <c r="V3" s="22" t="s">
        <v>17</v>
      </c>
    </row>
    <row r="4" spans="1:22" s="18" customFormat="1" ht="104.25" customHeight="1">
      <c r="A4" s="3" t="s">
        <v>13</v>
      </c>
      <c r="B4" s="8" t="s">
        <v>18</v>
      </c>
      <c r="C4" s="10" t="s">
        <v>60</v>
      </c>
      <c r="D4" s="9" t="s">
        <v>19</v>
      </c>
      <c r="E4" s="9" t="s">
        <v>19</v>
      </c>
      <c r="F4" s="9" t="s">
        <v>19</v>
      </c>
      <c r="G4" s="9" t="s">
        <v>19</v>
      </c>
      <c r="H4" s="2"/>
      <c r="I4" s="2"/>
      <c r="J4" s="2"/>
      <c r="K4" s="2"/>
      <c r="L4" s="9" t="s">
        <v>19</v>
      </c>
      <c r="M4" s="9" t="s">
        <v>19</v>
      </c>
      <c r="N4" s="9" t="s">
        <v>19</v>
      </c>
      <c r="O4" s="9" t="s">
        <v>19</v>
      </c>
      <c r="P4" s="9" t="s">
        <v>19</v>
      </c>
      <c r="Q4" s="9" t="s">
        <v>19</v>
      </c>
      <c r="R4" s="9" t="s">
        <v>19</v>
      </c>
      <c r="S4" s="9" t="s">
        <v>19</v>
      </c>
      <c r="T4" s="9" t="s">
        <v>19</v>
      </c>
      <c r="U4" s="10" t="s">
        <v>1</v>
      </c>
      <c r="V4" s="10" t="s">
        <v>32</v>
      </c>
    </row>
    <row r="5" spans="1:22" s="18" customFormat="1" ht="139.5" customHeight="1">
      <c r="A5" s="3" t="s">
        <v>20</v>
      </c>
      <c r="B5" s="8" t="s">
        <v>21</v>
      </c>
      <c r="C5" s="10" t="s">
        <v>60</v>
      </c>
      <c r="D5" s="9" t="s">
        <v>19</v>
      </c>
      <c r="E5" s="9" t="s">
        <v>19</v>
      </c>
      <c r="F5" s="9"/>
      <c r="G5" s="9" t="s">
        <v>19</v>
      </c>
      <c r="H5" s="2"/>
      <c r="I5" s="2"/>
      <c r="J5" s="2"/>
      <c r="K5" s="2"/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10" t="s">
        <v>0</v>
      </c>
      <c r="V5" s="10" t="s">
        <v>31</v>
      </c>
    </row>
    <row r="6" spans="1:22" s="18" customFormat="1" ht="139.5" customHeight="1">
      <c r="A6" s="3" t="s">
        <v>52</v>
      </c>
      <c r="B6" s="8" t="s">
        <v>53</v>
      </c>
      <c r="C6" s="11" t="s">
        <v>61</v>
      </c>
      <c r="D6" s="9" t="s">
        <v>19</v>
      </c>
      <c r="E6" s="9" t="s">
        <v>19</v>
      </c>
      <c r="F6" s="9"/>
      <c r="G6" s="9"/>
      <c r="H6" s="2"/>
      <c r="I6" s="2"/>
      <c r="J6" s="2"/>
      <c r="K6" s="2"/>
      <c r="L6" s="9"/>
      <c r="M6" s="9"/>
      <c r="N6" s="9"/>
      <c r="O6" s="9"/>
      <c r="P6" s="9" t="s">
        <v>19</v>
      </c>
      <c r="Q6" s="9"/>
      <c r="R6" s="9" t="s">
        <v>19</v>
      </c>
      <c r="S6" s="9"/>
      <c r="T6" s="9" t="s">
        <v>19</v>
      </c>
      <c r="U6" s="10" t="s">
        <v>55</v>
      </c>
      <c r="V6" s="10" t="s">
        <v>54</v>
      </c>
    </row>
    <row r="7" spans="1:22" s="18" customFormat="1" ht="150.75" customHeight="1">
      <c r="A7" s="3" t="s">
        <v>23</v>
      </c>
      <c r="B7" s="8" t="s">
        <v>25</v>
      </c>
      <c r="C7" s="11" t="s">
        <v>27</v>
      </c>
      <c r="D7" s="5"/>
      <c r="E7" s="5" t="s">
        <v>66</v>
      </c>
      <c r="F7" s="2"/>
      <c r="G7" s="2"/>
      <c r="H7" s="2"/>
      <c r="I7" s="2"/>
      <c r="J7" s="2"/>
      <c r="K7" s="2"/>
      <c r="L7" s="2"/>
      <c r="M7" s="2"/>
      <c r="N7" s="2"/>
      <c r="O7" s="9" t="s">
        <v>19</v>
      </c>
      <c r="P7" s="9" t="s">
        <v>19</v>
      </c>
      <c r="Q7" s="2"/>
      <c r="R7" s="9" t="s">
        <v>19</v>
      </c>
      <c r="S7" s="9"/>
      <c r="T7" s="9" t="s">
        <v>19</v>
      </c>
      <c r="U7" s="10" t="s">
        <v>22</v>
      </c>
      <c r="V7" s="10" t="s">
        <v>24</v>
      </c>
    </row>
    <row r="8" spans="1:22" s="18" customFormat="1" ht="234.75" customHeight="1">
      <c r="A8" s="3" t="s">
        <v>26</v>
      </c>
      <c r="B8" s="13" t="s">
        <v>56</v>
      </c>
      <c r="C8" s="11" t="s">
        <v>28</v>
      </c>
      <c r="D8" s="5"/>
      <c r="E8" s="5"/>
      <c r="F8" s="2"/>
      <c r="G8" s="7"/>
      <c r="H8" s="7"/>
      <c r="I8" s="7"/>
      <c r="J8" s="7"/>
      <c r="K8" s="7"/>
      <c r="L8" s="2"/>
      <c r="M8" s="2"/>
      <c r="N8" s="2"/>
      <c r="O8" s="9"/>
      <c r="P8" s="9" t="s">
        <v>19</v>
      </c>
      <c r="Q8" s="2"/>
      <c r="R8" s="9"/>
      <c r="S8" s="9"/>
      <c r="T8" s="9"/>
      <c r="U8" s="10" t="s">
        <v>29</v>
      </c>
      <c r="V8" s="10" t="s">
        <v>30</v>
      </c>
    </row>
    <row r="9" spans="1:22" s="18" customFormat="1" ht="56.25" customHeight="1">
      <c r="A9" s="12"/>
      <c r="B9" s="85" t="s">
        <v>51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2" s="18" customFormat="1" ht="48" customHeight="1">
      <c r="A10" s="12" t="s">
        <v>4</v>
      </c>
      <c r="B10" s="12" t="s">
        <v>5</v>
      </c>
      <c r="C10" s="12" t="s">
        <v>14</v>
      </c>
      <c r="D10" s="14" t="s">
        <v>62</v>
      </c>
      <c r="E10" s="14" t="s">
        <v>65</v>
      </c>
      <c r="F10" s="15" t="s">
        <v>63</v>
      </c>
      <c r="G10" s="14" t="s">
        <v>7</v>
      </c>
      <c r="H10" s="16"/>
      <c r="I10" s="16"/>
      <c r="J10" s="16"/>
      <c r="K10" s="16"/>
      <c r="L10" s="16"/>
      <c r="M10" s="16"/>
      <c r="N10" s="14" t="s">
        <v>8</v>
      </c>
      <c r="O10" s="14" t="s">
        <v>9</v>
      </c>
      <c r="P10" s="14" t="s">
        <v>10</v>
      </c>
      <c r="S10" s="14" t="s">
        <v>11</v>
      </c>
      <c r="T10" s="14" t="s">
        <v>64</v>
      </c>
      <c r="U10" s="12" t="s">
        <v>50</v>
      </c>
      <c r="V10" s="19" t="s">
        <v>17</v>
      </c>
    </row>
    <row r="11" spans="1:22" s="18" customFormat="1" ht="124.5" customHeight="1">
      <c r="A11" s="3" t="s">
        <v>87</v>
      </c>
      <c r="B11" s="8" t="s">
        <v>40</v>
      </c>
      <c r="C11" s="11"/>
      <c r="D11" s="9" t="s">
        <v>19</v>
      </c>
      <c r="E11" s="32" t="s">
        <v>67</v>
      </c>
      <c r="F11" s="9" t="s">
        <v>19</v>
      </c>
      <c r="G11" s="17" t="s">
        <v>19</v>
      </c>
      <c r="H11" s="2"/>
      <c r="I11" s="2"/>
      <c r="J11" s="2"/>
      <c r="K11" s="2"/>
      <c r="L11" s="2"/>
      <c r="M11" s="2"/>
      <c r="N11" s="9" t="s">
        <v>19</v>
      </c>
      <c r="O11" s="9" t="s">
        <v>19</v>
      </c>
      <c r="P11" s="9" t="s">
        <v>19</v>
      </c>
      <c r="S11" s="31" t="s">
        <v>19</v>
      </c>
      <c r="T11" s="31" t="s">
        <v>19</v>
      </c>
      <c r="U11" s="3" t="s">
        <v>89</v>
      </c>
      <c r="V11" s="3" t="s">
        <v>90</v>
      </c>
    </row>
    <row r="12" spans="1:22" s="18" customFormat="1" ht="124.5" customHeight="1">
      <c r="A12" s="3" t="s">
        <v>88</v>
      </c>
      <c r="B12" s="8" t="s">
        <v>40</v>
      </c>
      <c r="C12" s="11"/>
      <c r="D12" s="9" t="s">
        <v>19</v>
      </c>
      <c r="E12" s="32" t="s">
        <v>67</v>
      </c>
      <c r="F12" s="9" t="s">
        <v>19</v>
      </c>
      <c r="G12" s="17" t="s">
        <v>19</v>
      </c>
      <c r="H12" s="2"/>
      <c r="I12" s="2"/>
      <c r="J12" s="2"/>
      <c r="K12" s="2"/>
      <c r="L12" s="2"/>
      <c r="M12" s="2"/>
      <c r="N12" s="9" t="s">
        <v>19</v>
      </c>
      <c r="O12" s="9" t="s">
        <v>19</v>
      </c>
      <c r="P12" s="9" t="s">
        <v>19</v>
      </c>
      <c r="S12" s="31" t="s">
        <v>19</v>
      </c>
      <c r="T12" s="31" t="s">
        <v>19</v>
      </c>
      <c r="U12" s="10" t="s">
        <v>91</v>
      </c>
      <c r="V12" s="3" t="s">
        <v>92</v>
      </c>
    </row>
    <row r="13" spans="1:22" s="18" customFormat="1" ht="75.75" customHeight="1">
      <c r="A13" s="3" t="s">
        <v>33</v>
      </c>
      <c r="B13" s="8" t="s">
        <v>34</v>
      </c>
      <c r="C13" s="11"/>
      <c r="D13" s="9" t="s">
        <v>19</v>
      </c>
      <c r="E13" s="32" t="s">
        <v>67</v>
      </c>
      <c r="F13" s="9"/>
      <c r="G13" s="17" t="s">
        <v>19</v>
      </c>
      <c r="H13" s="2"/>
      <c r="I13" s="2"/>
      <c r="J13" s="2"/>
      <c r="K13" s="2"/>
      <c r="L13" s="2"/>
      <c r="M13" s="2"/>
      <c r="N13" s="9"/>
      <c r="O13" s="2"/>
      <c r="P13" s="2"/>
      <c r="S13" s="31" t="s">
        <v>19</v>
      </c>
      <c r="T13" s="31" t="s">
        <v>19</v>
      </c>
      <c r="U13" s="10" t="s">
        <v>39</v>
      </c>
      <c r="V13" s="10" t="s">
        <v>38</v>
      </c>
    </row>
    <row r="14" spans="1:22" s="18" customFormat="1" ht="64.5" customHeight="1">
      <c r="A14" s="3" t="s">
        <v>35</v>
      </c>
      <c r="B14" s="8" t="s">
        <v>59</v>
      </c>
      <c r="C14" s="11"/>
      <c r="D14" s="5"/>
      <c r="E14" s="5" t="s">
        <v>68</v>
      </c>
      <c r="F14" s="1"/>
      <c r="G14" s="6"/>
      <c r="H14" s="2"/>
      <c r="I14" s="2"/>
      <c r="J14" s="2"/>
      <c r="K14" s="2"/>
      <c r="L14" s="2"/>
      <c r="M14" s="2"/>
      <c r="N14" s="9" t="s">
        <v>19</v>
      </c>
      <c r="O14" s="9" t="s">
        <v>19</v>
      </c>
      <c r="P14" s="9" t="s">
        <v>19</v>
      </c>
      <c r="S14" s="30"/>
      <c r="T14" s="30"/>
      <c r="U14" s="10" t="s">
        <v>36</v>
      </c>
      <c r="V14" s="10" t="s">
        <v>38</v>
      </c>
    </row>
    <row r="15" spans="1:22" s="18" customFormat="1" ht="144" customHeight="1">
      <c r="A15" s="3" t="s">
        <v>94</v>
      </c>
      <c r="B15" s="8" t="s">
        <v>37</v>
      </c>
      <c r="C15" s="11"/>
      <c r="D15" s="9" t="s">
        <v>19</v>
      </c>
      <c r="E15" s="9" t="s">
        <v>19</v>
      </c>
      <c r="F15" s="9" t="s">
        <v>19</v>
      </c>
      <c r="G15" s="17" t="s">
        <v>19</v>
      </c>
      <c r="H15" s="2"/>
      <c r="I15" s="2"/>
      <c r="J15" s="2"/>
      <c r="K15" s="2"/>
      <c r="L15" s="2"/>
      <c r="M15" s="2"/>
      <c r="N15" s="2"/>
      <c r="O15" s="2"/>
      <c r="P15" s="2"/>
      <c r="S15" s="31" t="s">
        <v>19</v>
      </c>
      <c r="T15" s="31" t="s">
        <v>19</v>
      </c>
      <c r="U15" s="27" t="s">
        <v>96</v>
      </c>
      <c r="V15" s="27" t="s">
        <v>95</v>
      </c>
    </row>
    <row r="16" spans="1:22" s="18" customFormat="1" ht="144" customHeight="1">
      <c r="A16" s="3" t="s">
        <v>93</v>
      </c>
      <c r="B16" s="8" t="s">
        <v>37</v>
      </c>
      <c r="C16" s="11"/>
      <c r="D16" s="9" t="s">
        <v>19</v>
      </c>
      <c r="E16" s="9" t="s">
        <v>19</v>
      </c>
      <c r="F16" s="9" t="s">
        <v>19</v>
      </c>
      <c r="G16" s="17" t="s">
        <v>19</v>
      </c>
      <c r="H16" s="2"/>
      <c r="I16" s="2"/>
      <c r="J16" s="2"/>
      <c r="K16" s="2"/>
      <c r="L16" s="2"/>
      <c r="M16" s="2"/>
      <c r="N16" s="2"/>
      <c r="O16" s="2"/>
      <c r="P16" s="2"/>
      <c r="S16" s="31" t="s">
        <v>19</v>
      </c>
      <c r="T16" s="31" t="s">
        <v>19</v>
      </c>
      <c r="U16" s="27" t="s">
        <v>97</v>
      </c>
      <c r="V16" s="27" t="s">
        <v>98</v>
      </c>
    </row>
    <row r="17" spans="1:22" s="18" customFormat="1" ht="87" customHeight="1">
      <c r="A17" s="3" t="s">
        <v>41</v>
      </c>
      <c r="B17" s="8" t="s">
        <v>42</v>
      </c>
      <c r="C17" s="11"/>
      <c r="D17" s="9" t="s">
        <v>19</v>
      </c>
      <c r="E17" s="9" t="s">
        <v>19</v>
      </c>
      <c r="F17" s="9"/>
      <c r="G17" s="17" t="s">
        <v>19</v>
      </c>
      <c r="H17" s="2"/>
      <c r="I17" s="2"/>
      <c r="J17" s="2"/>
      <c r="K17" s="2"/>
      <c r="L17" s="2"/>
      <c r="M17" s="2"/>
      <c r="N17" s="2"/>
      <c r="O17" s="2"/>
      <c r="P17" s="9" t="s">
        <v>19</v>
      </c>
      <c r="S17" s="31" t="s">
        <v>19</v>
      </c>
      <c r="T17" s="31" t="s">
        <v>19</v>
      </c>
      <c r="U17" s="10" t="s">
        <v>57</v>
      </c>
      <c r="V17" s="10" t="s">
        <v>43</v>
      </c>
    </row>
    <row r="18" spans="1:22" s="18" customFormat="1" ht="112.5" customHeight="1">
      <c r="A18" s="3" t="s">
        <v>44</v>
      </c>
      <c r="B18" s="8" t="s">
        <v>58</v>
      </c>
      <c r="C18" s="11"/>
      <c r="D18" s="1"/>
      <c r="E18" s="1"/>
      <c r="F18" s="4"/>
      <c r="G18" s="6"/>
      <c r="H18" s="2"/>
      <c r="I18" s="2"/>
      <c r="J18" s="2"/>
      <c r="K18" s="2"/>
      <c r="L18" s="2"/>
      <c r="M18" s="2"/>
      <c r="N18" s="9" t="s">
        <v>19</v>
      </c>
      <c r="O18" s="9" t="s">
        <v>19</v>
      </c>
      <c r="P18" s="2"/>
      <c r="S18" s="31" t="s">
        <v>19</v>
      </c>
      <c r="T18" s="31" t="s">
        <v>19</v>
      </c>
      <c r="U18" s="10" t="s">
        <v>45</v>
      </c>
      <c r="V18" s="10" t="s">
        <v>46</v>
      </c>
    </row>
    <row r="19" spans="1:22" s="18" customFormat="1" ht="92.25" customHeight="1" thickBot="1">
      <c r="A19" s="3" t="s">
        <v>47</v>
      </c>
      <c r="B19" s="8" t="s">
        <v>49</v>
      </c>
      <c r="C19" s="10"/>
      <c r="D19" s="5"/>
      <c r="E19" s="5"/>
      <c r="F19" s="1"/>
      <c r="G19" s="6"/>
      <c r="H19" s="2"/>
      <c r="I19" s="2"/>
      <c r="J19" s="2"/>
      <c r="K19" s="2"/>
      <c r="L19" s="2"/>
      <c r="M19" s="2"/>
      <c r="N19" s="9" t="s">
        <v>19</v>
      </c>
      <c r="O19" s="9" t="s">
        <v>19</v>
      </c>
      <c r="P19" s="2"/>
      <c r="S19" s="30"/>
      <c r="T19" s="30"/>
      <c r="U19" s="10" t="s">
        <v>2</v>
      </c>
      <c r="V19" s="10" t="s">
        <v>3</v>
      </c>
    </row>
    <row r="20" spans="1:51" s="33" customFormat="1" ht="32.25" customHeight="1" thickBot="1">
      <c r="A20" s="77" t="s">
        <v>86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Y20" s="57"/>
      <c r="AB20" s="57"/>
      <c r="AC20" s="57"/>
      <c r="AD20" s="57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</row>
    <row r="21" spans="1:22" s="21" customFormat="1" ht="45" customHeight="1">
      <c r="A21" s="20" t="s">
        <v>4</v>
      </c>
      <c r="B21" s="20" t="s">
        <v>5</v>
      </c>
      <c r="C21" s="20" t="s">
        <v>14</v>
      </c>
      <c r="D21" s="80" t="s">
        <v>6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28"/>
      <c r="T21" s="28"/>
      <c r="U21" s="76" t="s">
        <v>15</v>
      </c>
      <c r="V21" s="76"/>
    </row>
    <row r="22" spans="1:22" s="21" customFormat="1" ht="48" customHeight="1">
      <c r="A22" s="22"/>
      <c r="B22" s="22"/>
      <c r="C22" s="23"/>
      <c r="D22" s="23" t="s">
        <v>62</v>
      </c>
      <c r="E22" s="23" t="s">
        <v>65</v>
      </c>
      <c r="F22" s="29" t="s">
        <v>63</v>
      </c>
      <c r="G22" s="24" t="s">
        <v>7</v>
      </c>
      <c r="H22" s="24"/>
      <c r="I22" s="24"/>
      <c r="J22" s="24"/>
      <c r="K22" s="24"/>
      <c r="L22" s="23" t="s">
        <v>7</v>
      </c>
      <c r="M22" s="23" t="s">
        <v>8</v>
      </c>
      <c r="N22" s="23" t="s">
        <v>8</v>
      </c>
      <c r="O22" s="23" t="s">
        <v>9</v>
      </c>
      <c r="P22" s="23" t="s">
        <v>10</v>
      </c>
      <c r="Q22" s="23" t="s">
        <v>11</v>
      </c>
      <c r="R22" s="23" t="s">
        <v>12</v>
      </c>
      <c r="S22" s="23" t="s">
        <v>11</v>
      </c>
      <c r="T22" s="23" t="s">
        <v>64</v>
      </c>
      <c r="U22" s="22" t="s">
        <v>16</v>
      </c>
      <c r="V22" s="22" t="s">
        <v>17</v>
      </c>
    </row>
    <row r="23" spans="1:22" s="18" customFormat="1" ht="67.5" customHeight="1">
      <c r="A23" s="3" t="s">
        <v>13</v>
      </c>
      <c r="B23" s="8" t="s">
        <v>18</v>
      </c>
      <c r="C23" s="10"/>
      <c r="D23" s="9" t="s">
        <v>19</v>
      </c>
      <c r="E23" s="9" t="s">
        <v>19</v>
      </c>
      <c r="F23" s="9" t="s">
        <v>19</v>
      </c>
      <c r="G23" s="9" t="s">
        <v>19</v>
      </c>
      <c r="H23" s="2"/>
      <c r="I23" s="2"/>
      <c r="J23" s="2"/>
      <c r="K23" s="2"/>
      <c r="L23" s="9" t="s">
        <v>19</v>
      </c>
      <c r="M23" s="9" t="s">
        <v>19</v>
      </c>
      <c r="N23" s="9" t="s">
        <v>19</v>
      </c>
      <c r="O23" s="9" t="s">
        <v>19</v>
      </c>
      <c r="P23" s="9" t="s">
        <v>19</v>
      </c>
      <c r="Q23" s="9" t="s">
        <v>19</v>
      </c>
      <c r="R23" s="9" t="s">
        <v>19</v>
      </c>
      <c r="S23" s="9" t="s">
        <v>19</v>
      </c>
      <c r="T23" s="9" t="s">
        <v>19</v>
      </c>
      <c r="U23" s="10" t="s">
        <v>1</v>
      </c>
      <c r="V23" s="10" t="s">
        <v>32</v>
      </c>
    </row>
    <row r="24" spans="1:22" s="18" customFormat="1" ht="84" customHeight="1">
      <c r="A24" s="3" t="s">
        <v>20</v>
      </c>
      <c r="B24" s="8" t="s">
        <v>21</v>
      </c>
      <c r="C24" s="10"/>
      <c r="D24" s="9" t="s">
        <v>19</v>
      </c>
      <c r="E24" s="9" t="s">
        <v>19</v>
      </c>
      <c r="F24" s="9"/>
      <c r="G24" s="9" t="s">
        <v>19</v>
      </c>
      <c r="H24" s="2"/>
      <c r="I24" s="2"/>
      <c r="J24" s="2"/>
      <c r="K24" s="2"/>
      <c r="L24" s="9" t="s">
        <v>19</v>
      </c>
      <c r="M24" s="9" t="s">
        <v>19</v>
      </c>
      <c r="N24" s="9" t="s">
        <v>19</v>
      </c>
      <c r="O24" s="9" t="s">
        <v>19</v>
      </c>
      <c r="P24" s="9" t="s">
        <v>19</v>
      </c>
      <c r="Q24" s="9" t="s">
        <v>19</v>
      </c>
      <c r="R24" s="9" t="s">
        <v>19</v>
      </c>
      <c r="S24" s="9" t="s">
        <v>19</v>
      </c>
      <c r="T24" s="9" t="s">
        <v>19</v>
      </c>
      <c r="U24" s="10" t="s">
        <v>0</v>
      </c>
      <c r="V24" s="10" t="s">
        <v>31</v>
      </c>
    </row>
  </sheetData>
  <mergeCells count="7">
    <mergeCell ref="U21:V21"/>
    <mergeCell ref="A20:V20"/>
    <mergeCell ref="D21:R21"/>
    <mergeCell ref="B1:V1"/>
    <mergeCell ref="B9:V9"/>
    <mergeCell ref="U2:V2"/>
    <mergeCell ref="D2:R2"/>
  </mergeCells>
  <printOptions gridLines="1"/>
  <pageMargins left="0.25" right="0.25" top="0.75" bottom="0.5" header="0.5" footer="0.25"/>
  <pageSetup fitToHeight="2" fitToWidth="2" horizontalDpi="600" verticalDpi="600" orientation="landscape" scale="60" r:id="rId1"/>
  <headerFooter alignWithMargins="0">
    <oddHeader>&amp;CPage &amp;P&amp;RTraining Matrix.xls</oddHeader>
    <oddFooter>&amp;CPage &amp;P of &amp;N</oddFoot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4"/>
  <sheetViews>
    <sheetView tabSelected="1" zoomScale="97" zoomScaleNormal="97" workbookViewId="0" topLeftCell="A1">
      <selection activeCell="A20" sqref="A20:IV20"/>
    </sheetView>
  </sheetViews>
  <sheetFormatPr defaultColWidth="9.140625" defaultRowHeight="12.75"/>
  <cols>
    <col min="1" max="1" width="12.8515625" style="39" customWidth="1"/>
    <col min="2" max="2" width="26.140625" style="39" customWidth="1"/>
    <col min="3" max="3" width="14.57421875" style="39" hidden="1" customWidth="1"/>
    <col min="4" max="4" width="9.8515625" style="39" bestFit="1" customWidth="1"/>
    <col min="5" max="5" width="8.8515625" style="39" bestFit="1" customWidth="1"/>
    <col min="6" max="6" width="12.421875" style="39" bestFit="1" customWidth="1"/>
    <col min="7" max="7" width="11.00390625" style="39" bestFit="1" customWidth="1"/>
    <col min="8" max="8" width="3.421875" style="39" hidden="1" customWidth="1"/>
    <col min="9" max="9" width="12.140625" style="39" hidden="1" customWidth="1"/>
    <col min="10" max="10" width="9.57421875" style="39" hidden="1" customWidth="1"/>
    <col min="11" max="11" width="5.7109375" style="39" hidden="1" customWidth="1"/>
    <col min="12" max="12" width="13.7109375" style="39" hidden="1" customWidth="1"/>
    <col min="13" max="13" width="5.7109375" style="39" hidden="1" customWidth="1"/>
    <col min="14" max="15" width="11.28125" style="39" bestFit="1" customWidth="1"/>
    <col min="16" max="16" width="10.140625" style="39" bestFit="1" customWidth="1"/>
    <col min="17" max="17" width="14.00390625" style="39" hidden="1" customWidth="1"/>
    <col min="18" max="18" width="14.57421875" style="39" hidden="1" customWidth="1"/>
    <col min="19" max="19" width="7.140625" style="39" bestFit="1" customWidth="1"/>
    <col min="20" max="20" width="11.00390625" style="39" bestFit="1" customWidth="1"/>
    <col min="21" max="21" width="28.28125" style="39" hidden="1" customWidth="1"/>
    <col min="22" max="22" width="12.140625" style="39" customWidth="1"/>
    <col min="23" max="23" width="9.8515625" style="39" hidden="1" customWidth="1"/>
    <col min="24" max="24" width="9.140625" style="39" hidden="1" customWidth="1"/>
    <col min="25" max="25" width="9.140625" style="60" hidden="1" customWidth="1"/>
    <col min="26" max="27" width="9.140625" style="39" hidden="1" customWidth="1"/>
    <col min="28" max="30" width="9.140625" style="60" hidden="1" customWidth="1"/>
    <col min="31" max="31" width="9.140625" style="39" hidden="1" customWidth="1"/>
    <col min="32" max="16384" width="9.140625" style="39" customWidth="1"/>
  </cols>
  <sheetData>
    <row r="1" spans="1:51" s="33" customFormat="1" ht="32.25" customHeight="1" thickBot="1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  <c r="Y1" s="57"/>
      <c r="AB1" s="57"/>
      <c r="AC1" s="57"/>
      <c r="AD1" s="57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</row>
    <row r="2" spans="1:51" s="34" customFormat="1" ht="39" customHeight="1">
      <c r="A2" s="67" t="s">
        <v>4</v>
      </c>
      <c r="B2" s="67" t="s">
        <v>5</v>
      </c>
      <c r="C2" s="67" t="s">
        <v>14</v>
      </c>
      <c r="D2" s="95" t="s">
        <v>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9"/>
      <c r="T2" s="69"/>
      <c r="U2" s="68"/>
      <c r="V2" s="93" t="s">
        <v>71</v>
      </c>
      <c r="W2" s="89" t="s">
        <v>72</v>
      </c>
      <c r="X2" s="89" t="s">
        <v>73</v>
      </c>
      <c r="Y2" s="87" t="s">
        <v>74</v>
      </c>
      <c r="Z2" s="89" t="s">
        <v>75</v>
      </c>
      <c r="AA2" s="89" t="s">
        <v>76</v>
      </c>
      <c r="AB2" s="87" t="s">
        <v>77</v>
      </c>
      <c r="AC2" s="87" t="s">
        <v>83</v>
      </c>
      <c r="AD2" s="58" t="s">
        <v>80</v>
      </c>
      <c r="AE2" s="88" t="s">
        <v>71</v>
      </c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</row>
    <row r="3" spans="1:51" s="34" customFormat="1" ht="48" customHeight="1">
      <c r="A3" s="35"/>
      <c r="B3" s="35"/>
      <c r="C3" s="35"/>
      <c r="D3" s="35" t="s">
        <v>62</v>
      </c>
      <c r="E3" s="35" t="s">
        <v>65</v>
      </c>
      <c r="F3" s="35" t="s">
        <v>63</v>
      </c>
      <c r="G3" s="36" t="s">
        <v>7</v>
      </c>
      <c r="H3" s="36"/>
      <c r="I3" s="36"/>
      <c r="J3" s="36"/>
      <c r="K3" s="36"/>
      <c r="L3" s="35" t="s">
        <v>7</v>
      </c>
      <c r="M3" s="35" t="s">
        <v>8</v>
      </c>
      <c r="N3" s="35" t="s">
        <v>8</v>
      </c>
      <c r="O3" s="35" t="s">
        <v>9</v>
      </c>
      <c r="P3" s="35" t="s">
        <v>10</v>
      </c>
      <c r="Q3" s="35" t="s">
        <v>11</v>
      </c>
      <c r="R3" s="35" t="s">
        <v>12</v>
      </c>
      <c r="S3" s="35" t="s">
        <v>11</v>
      </c>
      <c r="T3" s="35" t="s">
        <v>64</v>
      </c>
      <c r="U3" s="61" t="s">
        <v>17</v>
      </c>
      <c r="V3" s="94"/>
      <c r="W3" s="89"/>
      <c r="X3" s="89"/>
      <c r="Y3" s="87"/>
      <c r="Z3" s="89"/>
      <c r="AA3" s="89"/>
      <c r="AB3" s="87"/>
      <c r="AC3" s="87"/>
      <c r="AD3" s="58" t="s">
        <v>79</v>
      </c>
      <c r="AE3" s="88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</row>
    <row r="4" spans="1:51" s="40" customFormat="1" ht="69" customHeight="1">
      <c r="A4" s="37" t="s">
        <v>13</v>
      </c>
      <c r="B4" s="38" t="s">
        <v>18</v>
      </c>
      <c r="C4" s="39" t="s">
        <v>60</v>
      </c>
      <c r="D4" s="37"/>
      <c r="E4" s="37"/>
      <c r="F4" s="37"/>
      <c r="G4" s="37"/>
      <c r="H4" s="39"/>
      <c r="I4" s="39"/>
      <c r="J4" s="39"/>
      <c r="K4" s="39"/>
      <c r="L4" s="37"/>
      <c r="M4" s="37"/>
      <c r="N4" s="37"/>
      <c r="O4" s="37"/>
      <c r="P4" s="37"/>
      <c r="Q4" s="37"/>
      <c r="R4" s="37"/>
      <c r="S4" s="37"/>
      <c r="T4" s="37"/>
      <c r="U4" s="41" t="s">
        <v>32</v>
      </c>
      <c r="V4" s="65">
        <f>AE4</f>
        <v>0</v>
      </c>
      <c r="W4" s="40">
        <f>T4+S4+P4+O4+N4+G4+F4+E4+D4</f>
        <v>0</v>
      </c>
      <c r="X4" s="40">
        <v>4</v>
      </c>
      <c r="Y4" s="59">
        <f>W4*X4*70</f>
        <v>0</v>
      </c>
      <c r="Z4" s="40">
        <v>25</v>
      </c>
      <c r="AA4" s="40">
        <f>ROUNDUP(W4/Z4,0)</f>
        <v>0</v>
      </c>
      <c r="AB4" s="59">
        <f>X4*250</f>
        <v>1000</v>
      </c>
      <c r="AC4" s="59">
        <f>AB4*AA4</f>
        <v>0</v>
      </c>
      <c r="AD4" s="59">
        <f>(Y4+AC4)*0.03</f>
        <v>0</v>
      </c>
      <c r="AE4" s="59">
        <f>Y4+AC4+AD4</f>
        <v>0</v>
      </c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</row>
    <row r="5" spans="1:51" s="40" customFormat="1" ht="96" customHeight="1">
      <c r="A5" s="37" t="s">
        <v>20</v>
      </c>
      <c r="B5" s="38" t="s">
        <v>21</v>
      </c>
      <c r="C5" s="39" t="s">
        <v>60</v>
      </c>
      <c r="D5" s="37"/>
      <c r="E5" s="37"/>
      <c r="F5" s="50"/>
      <c r="G5" s="37"/>
      <c r="H5" s="39"/>
      <c r="I5" s="39"/>
      <c r="J5" s="39"/>
      <c r="K5" s="39"/>
      <c r="L5" s="37"/>
      <c r="M5" s="37"/>
      <c r="N5" s="37"/>
      <c r="O5" s="37"/>
      <c r="P5" s="37"/>
      <c r="Q5" s="37"/>
      <c r="R5" s="37"/>
      <c r="S5" s="37"/>
      <c r="T5" s="37"/>
      <c r="U5" s="41" t="s">
        <v>31</v>
      </c>
      <c r="V5" s="65">
        <f>AE5</f>
        <v>0</v>
      </c>
      <c r="W5" s="40">
        <f>T5+S5+P5+O5+N5+G5+F5+E5+D5</f>
        <v>0</v>
      </c>
      <c r="X5" s="40">
        <v>4</v>
      </c>
      <c r="Y5" s="59">
        <f>W5*X5*70</f>
        <v>0</v>
      </c>
      <c r="Z5" s="40">
        <v>25</v>
      </c>
      <c r="AA5" s="40">
        <f>ROUNDUP(W5/Z5,0)</f>
        <v>0</v>
      </c>
      <c r="AB5" s="59">
        <f>X5*250</f>
        <v>1000</v>
      </c>
      <c r="AC5" s="59">
        <f>AB5*AA5</f>
        <v>0</v>
      </c>
      <c r="AD5" s="59">
        <f>(Y5+AC5)*0.03</f>
        <v>0</v>
      </c>
      <c r="AE5" s="59">
        <f>Y5+AC5+AD5</f>
        <v>0</v>
      </c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</row>
    <row r="6" spans="1:51" s="40" customFormat="1" ht="91.5" customHeight="1">
      <c r="A6" s="37" t="s">
        <v>52</v>
      </c>
      <c r="B6" s="38" t="s">
        <v>53</v>
      </c>
      <c r="C6" s="41" t="s">
        <v>61</v>
      </c>
      <c r="D6" s="37"/>
      <c r="E6" s="37"/>
      <c r="F6" s="50"/>
      <c r="G6" s="50"/>
      <c r="H6" s="52"/>
      <c r="I6" s="52"/>
      <c r="J6" s="52"/>
      <c r="K6" s="52"/>
      <c r="L6" s="50"/>
      <c r="M6" s="50"/>
      <c r="N6" s="50"/>
      <c r="O6" s="50"/>
      <c r="P6" s="37"/>
      <c r="Q6" s="37"/>
      <c r="R6" s="37"/>
      <c r="S6" s="50"/>
      <c r="T6" s="37"/>
      <c r="U6" s="41" t="s">
        <v>54</v>
      </c>
      <c r="V6" s="65">
        <f>AE6</f>
        <v>0</v>
      </c>
      <c r="W6" s="40">
        <f>T6+S6+P6+O6+N6+G6+F6+E6+D6</f>
        <v>0</v>
      </c>
      <c r="X6" s="40">
        <v>4</v>
      </c>
      <c r="Y6" s="59">
        <f>W6*X6*70</f>
        <v>0</v>
      </c>
      <c r="Z6" s="40">
        <v>25</v>
      </c>
      <c r="AA6" s="40">
        <f>ROUNDUP(W6/Z6,0)</f>
        <v>0</v>
      </c>
      <c r="AB6" s="59">
        <f>X6*250</f>
        <v>1000</v>
      </c>
      <c r="AC6" s="59">
        <f>AB6*AA6</f>
        <v>0</v>
      </c>
      <c r="AD6" s="59">
        <f>(Y6+AC6)*0.03</f>
        <v>0</v>
      </c>
      <c r="AE6" s="59">
        <f>Y6+AC6+AD6</f>
        <v>0</v>
      </c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</row>
    <row r="7" spans="1:51" s="40" customFormat="1" ht="106.5" customHeight="1">
      <c r="A7" s="37" t="s">
        <v>23</v>
      </c>
      <c r="B7" s="38" t="s">
        <v>25</v>
      </c>
      <c r="C7" s="41" t="s">
        <v>27</v>
      </c>
      <c r="D7" s="51"/>
      <c r="E7" s="42"/>
      <c r="F7" s="52"/>
      <c r="G7" s="52"/>
      <c r="H7" s="52"/>
      <c r="I7" s="52"/>
      <c r="J7" s="52"/>
      <c r="K7" s="52"/>
      <c r="L7" s="52"/>
      <c r="M7" s="52"/>
      <c r="N7" s="52"/>
      <c r="O7" s="37"/>
      <c r="P7" s="37"/>
      <c r="Q7" s="39"/>
      <c r="R7" s="37"/>
      <c r="S7" s="50"/>
      <c r="T7" s="37"/>
      <c r="U7" s="41" t="s">
        <v>24</v>
      </c>
      <c r="V7" s="65">
        <f>AE7</f>
        <v>0</v>
      </c>
      <c r="W7" s="40">
        <f>T7+S7+P7+O7+N7+G7+F7+E7+D7</f>
        <v>0</v>
      </c>
      <c r="X7" s="40">
        <v>16</v>
      </c>
      <c r="Y7" s="59">
        <f>W7*X7*70</f>
        <v>0</v>
      </c>
      <c r="Z7" s="40">
        <v>25</v>
      </c>
      <c r="AA7" s="40">
        <f>ROUNDUP(W7/Z7,0)</f>
        <v>0</v>
      </c>
      <c r="AB7" s="59">
        <f>X7*250</f>
        <v>4000</v>
      </c>
      <c r="AC7" s="59">
        <f>AB7*AA7</f>
        <v>0</v>
      </c>
      <c r="AD7" s="59">
        <f>(Y7+AC7)*0.03</f>
        <v>0</v>
      </c>
      <c r="AE7" s="59">
        <f>Y7+AC7+AD7</f>
        <v>0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</row>
    <row r="8" spans="1:51" s="40" customFormat="1" ht="186" customHeight="1" thickBot="1">
      <c r="A8" s="37" t="s">
        <v>26</v>
      </c>
      <c r="B8" s="43" t="s">
        <v>84</v>
      </c>
      <c r="C8" s="41" t="s">
        <v>28</v>
      </c>
      <c r="D8" s="51"/>
      <c r="E8" s="51"/>
      <c r="F8" s="52"/>
      <c r="G8" s="53"/>
      <c r="H8" s="53"/>
      <c r="I8" s="53"/>
      <c r="J8" s="53"/>
      <c r="K8" s="53"/>
      <c r="L8" s="52"/>
      <c r="M8" s="52"/>
      <c r="N8" s="52"/>
      <c r="O8" s="50"/>
      <c r="P8" s="37"/>
      <c r="Q8" s="39"/>
      <c r="R8" s="37"/>
      <c r="S8" s="50"/>
      <c r="T8" s="50"/>
      <c r="U8" s="41" t="s">
        <v>30</v>
      </c>
      <c r="V8" s="66">
        <f>AE8</f>
        <v>0</v>
      </c>
      <c r="W8" s="40">
        <f>T8+S8+P8+O8+N8+G8+F8+E8+D8</f>
        <v>0</v>
      </c>
      <c r="X8" s="40">
        <v>8</v>
      </c>
      <c r="Y8" s="59">
        <f>W8*X8*70</f>
        <v>0</v>
      </c>
      <c r="Z8" s="40">
        <v>25</v>
      </c>
      <c r="AA8" s="40">
        <f>ROUNDUP(W8/Z8,0)</f>
        <v>0</v>
      </c>
      <c r="AB8" s="59">
        <f>X8*250</f>
        <v>2000</v>
      </c>
      <c r="AC8" s="59">
        <f>AB8*AA8</f>
        <v>0</v>
      </c>
      <c r="AD8" s="59">
        <f>(Y8+AC8)*0.03</f>
        <v>0</v>
      </c>
      <c r="AE8" s="59">
        <f>Y8+AC8+AD8</f>
        <v>0</v>
      </c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</row>
    <row r="9" spans="1:51" s="40" customFormat="1" ht="36.75" customHeight="1">
      <c r="A9" s="44"/>
      <c r="B9" s="97" t="s">
        <v>51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 t="s">
        <v>71</v>
      </c>
      <c r="Y9" s="59"/>
      <c r="AB9" s="59"/>
      <c r="AC9" s="59"/>
      <c r="AD9" s="5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</row>
    <row r="10" spans="1:51" s="40" customFormat="1" ht="48" customHeight="1">
      <c r="A10" s="44" t="s">
        <v>4</v>
      </c>
      <c r="B10" s="44" t="s">
        <v>5</v>
      </c>
      <c r="C10" s="44" t="s">
        <v>14</v>
      </c>
      <c r="D10" s="46" t="s">
        <v>62</v>
      </c>
      <c r="E10" s="46" t="s">
        <v>65</v>
      </c>
      <c r="F10" s="46" t="s">
        <v>63</v>
      </c>
      <c r="G10" s="46" t="s">
        <v>7</v>
      </c>
      <c r="H10" s="47"/>
      <c r="I10" s="47"/>
      <c r="J10" s="47"/>
      <c r="K10" s="47"/>
      <c r="L10" s="47"/>
      <c r="M10" s="47"/>
      <c r="N10" s="46" t="s">
        <v>8</v>
      </c>
      <c r="O10" s="46" t="s">
        <v>9</v>
      </c>
      <c r="P10" s="46" t="s">
        <v>10</v>
      </c>
      <c r="S10" s="46" t="s">
        <v>11</v>
      </c>
      <c r="T10" s="46" t="s">
        <v>64</v>
      </c>
      <c r="U10" s="45" t="s">
        <v>17</v>
      </c>
      <c r="V10" s="100"/>
      <c r="Y10" s="59"/>
      <c r="AB10" s="59"/>
      <c r="AC10" s="59"/>
      <c r="AD10" s="5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</row>
    <row r="11" spans="1:51" s="40" customFormat="1" ht="99.75" customHeight="1">
      <c r="A11" s="37" t="s">
        <v>87</v>
      </c>
      <c r="B11" s="38" t="s">
        <v>40</v>
      </c>
      <c r="C11" s="41"/>
      <c r="D11" s="37"/>
      <c r="E11" s="37"/>
      <c r="F11" s="37"/>
      <c r="G11" s="48"/>
      <c r="H11" s="39"/>
      <c r="I11" s="39"/>
      <c r="J11" s="39"/>
      <c r="K11" s="39"/>
      <c r="L11" s="39"/>
      <c r="M11" s="39"/>
      <c r="N11" s="37"/>
      <c r="O11" s="37"/>
      <c r="P11" s="37"/>
      <c r="S11" s="49"/>
      <c r="T11" s="49"/>
      <c r="U11" s="62" t="s">
        <v>69</v>
      </c>
      <c r="V11" s="65">
        <f aca="true" t="shared" si="0" ref="V11:V19">AE11</f>
        <v>0</v>
      </c>
      <c r="W11" s="40">
        <f aca="true" t="shared" si="1" ref="W11:W19">T11+S11+P11+O11+N11+G11+F11+E11+D11</f>
        <v>0</v>
      </c>
      <c r="X11" s="40">
        <v>32</v>
      </c>
      <c r="Y11" s="59">
        <f aca="true" t="shared" si="2" ref="Y11:Y19">W11*X11*70</f>
        <v>0</v>
      </c>
      <c r="Z11" s="40">
        <v>25</v>
      </c>
      <c r="AA11" s="40">
        <f aca="true" t="shared" si="3" ref="AA11:AA19">ROUNDUP(W11/Z11,0)</f>
        <v>0</v>
      </c>
      <c r="AB11" s="59">
        <f aca="true" t="shared" si="4" ref="AB11:AB19">X11*250</f>
        <v>8000</v>
      </c>
      <c r="AC11" s="59">
        <f aca="true" t="shared" si="5" ref="AC11:AC19">AB11*AA11</f>
        <v>0</v>
      </c>
      <c r="AD11" s="59">
        <f aca="true" t="shared" si="6" ref="AD11:AD18">(Y11+AC11)*0.03</f>
        <v>0</v>
      </c>
      <c r="AE11" s="59">
        <f aca="true" t="shared" si="7" ref="AE11:AE19">Y11+AC11+AD11</f>
        <v>0</v>
      </c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</row>
    <row r="12" spans="1:51" s="40" customFormat="1" ht="99.75" customHeight="1">
      <c r="A12" s="37" t="s">
        <v>88</v>
      </c>
      <c r="B12" s="38" t="s">
        <v>40</v>
      </c>
      <c r="C12" s="41"/>
      <c r="D12" s="37"/>
      <c r="E12" s="37"/>
      <c r="F12" s="37"/>
      <c r="G12" s="48"/>
      <c r="H12" s="39"/>
      <c r="I12" s="39"/>
      <c r="J12" s="39"/>
      <c r="K12" s="39"/>
      <c r="L12" s="39"/>
      <c r="M12" s="39"/>
      <c r="N12" s="37"/>
      <c r="O12" s="37"/>
      <c r="P12" s="37"/>
      <c r="S12" s="49"/>
      <c r="T12" s="49"/>
      <c r="U12" s="62" t="s">
        <v>69</v>
      </c>
      <c r="V12" s="65">
        <f t="shared" si="0"/>
        <v>0</v>
      </c>
      <c r="W12" s="40">
        <f t="shared" si="1"/>
        <v>0</v>
      </c>
      <c r="X12" s="40">
        <v>8</v>
      </c>
      <c r="Y12" s="59">
        <f t="shared" si="2"/>
        <v>0</v>
      </c>
      <c r="Z12" s="40">
        <v>25</v>
      </c>
      <c r="AA12" s="40">
        <f t="shared" si="3"/>
        <v>0</v>
      </c>
      <c r="AB12" s="59">
        <f t="shared" si="4"/>
        <v>2000</v>
      </c>
      <c r="AC12" s="59">
        <f t="shared" si="5"/>
        <v>0</v>
      </c>
      <c r="AD12" s="59">
        <f t="shared" si="6"/>
        <v>0</v>
      </c>
      <c r="AE12" s="59">
        <f t="shared" si="7"/>
        <v>0</v>
      </c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</row>
    <row r="13" spans="1:51" s="40" customFormat="1" ht="60.75" customHeight="1">
      <c r="A13" s="37" t="s">
        <v>33</v>
      </c>
      <c r="B13" s="38" t="s">
        <v>34</v>
      </c>
      <c r="C13" s="41"/>
      <c r="D13" s="37"/>
      <c r="E13" s="37"/>
      <c r="F13" s="50"/>
      <c r="G13" s="48"/>
      <c r="H13" s="39"/>
      <c r="I13" s="39"/>
      <c r="J13" s="39"/>
      <c r="K13" s="39"/>
      <c r="L13" s="39"/>
      <c r="M13" s="39"/>
      <c r="N13" s="50"/>
      <c r="O13" s="52"/>
      <c r="P13" s="52"/>
      <c r="S13" s="49"/>
      <c r="T13" s="49"/>
      <c r="U13" s="41" t="s">
        <v>38</v>
      </c>
      <c r="V13" s="65">
        <f t="shared" si="0"/>
        <v>0</v>
      </c>
      <c r="W13" s="40">
        <f t="shared" si="1"/>
        <v>0</v>
      </c>
      <c r="X13" s="40">
        <v>16</v>
      </c>
      <c r="Y13" s="59">
        <f t="shared" si="2"/>
        <v>0</v>
      </c>
      <c r="Z13" s="40">
        <v>25</v>
      </c>
      <c r="AA13" s="40">
        <f t="shared" si="3"/>
        <v>0</v>
      </c>
      <c r="AB13" s="59">
        <f t="shared" si="4"/>
        <v>4000</v>
      </c>
      <c r="AC13" s="59">
        <f t="shared" si="5"/>
        <v>0</v>
      </c>
      <c r="AD13" s="59">
        <f t="shared" si="6"/>
        <v>0</v>
      </c>
      <c r="AE13" s="59">
        <f t="shared" si="7"/>
        <v>0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</row>
    <row r="14" spans="1:51" s="40" customFormat="1" ht="64.5" customHeight="1">
      <c r="A14" s="37" t="s">
        <v>35</v>
      </c>
      <c r="B14" s="38" t="s">
        <v>59</v>
      </c>
      <c r="C14" s="41"/>
      <c r="D14" s="51"/>
      <c r="E14" s="42"/>
      <c r="F14" s="54"/>
      <c r="G14" s="55"/>
      <c r="H14" s="39"/>
      <c r="I14" s="39"/>
      <c r="J14" s="39"/>
      <c r="K14" s="39"/>
      <c r="L14" s="39"/>
      <c r="M14" s="39"/>
      <c r="N14" s="37"/>
      <c r="O14" s="37"/>
      <c r="P14" s="37"/>
      <c r="S14" s="52"/>
      <c r="T14" s="52"/>
      <c r="U14" s="41" t="s">
        <v>38</v>
      </c>
      <c r="V14" s="65">
        <f t="shared" si="0"/>
        <v>0</v>
      </c>
      <c r="W14" s="40">
        <f t="shared" si="1"/>
        <v>0</v>
      </c>
      <c r="X14" s="40">
        <v>16</v>
      </c>
      <c r="Y14" s="59">
        <f t="shared" si="2"/>
        <v>0</v>
      </c>
      <c r="Z14" s="40">
        <v>25</v>
      </c>
      <c r="AA14" s="40">
        <f t="shared" si="3"/>
        <v>0</v>
      </c>
      <c r="AB14" s="59">
        <f t="shared" si="4"/>
        <v>4000</v>
      </c>
      <c r="AC14" s="59">
        <f t="shared" si="5"/>
        <v>0</v>
      </c>
      <c r="AD14" s="59">
        <f t="shared" si="6"/>
        <v>0</v>
      </c>
      <c r="AE14" s="59">
        <f t="shared" si="7"/>
        <v>0</v>
      </c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</row>
    <row r="15" spans="1:51" s="40" customFormat="1" ht="111.75" customHeight="1">
      <c r="A15" s="37" t="s">
        <v>94</v>
      </c>
      <c r="B15" s="38" t="s">
        <v>37</v>
      </c>
      <c r="C15" s="41"/>
      <c r="D15" s="37"/>
      <c r="E15" s="37"/>
      <c r="F15" s="37"/>
      <c r="G15" s="48"/>
      <c r="H15" s="39"/>
      <c r="I15" s="39"/>
      <c r="J15" s="39"/>
      <c r="K15" s="39"/>
      <c r="L15" s="39"/>
      <c r="M15" s="39"/>
      <c r="N15" s="52"/>
      <c r="O15" s="52"/>
      <c r="P15" s="52"/>
      <c r="S15" s="49"/>
      <c r="T15" s="49"/>
      <c r="U15" s="63" t="s">
        <v>70</v>
      </c>
      <c r="V15" s="65">
        <f t="shared" si="0"/>
        <v>0</v>
      </c>
      <c r="W15" s="40">
        <f t="shared" si="1"/>
        <v>0</v>
      </c>
      <c r="X15" s="40">
        <v>24</v>
      </c>
      <c r="Y15" s="59">
        <f t="shared" si="2"/>
        <v>0</v>
      </c>
      <c r="Z15" s="40">
        <v>25</v>
      </c>
      <c r="AA15" s="40">
        <f t="shared" si="3"/>
        <v>0</v>
      </c>
      <c r="AB15" s="59">
        <f t="shared" si="4"/>
        <v>6000</v>
      </c>
      <c r="AC15" s="59">
        <f t="shared" si="5"/>
        <v>0</v>
      </c>
      <c r="AD15" s="59">
        <f t="shared" si="6"/>
        <v>0</v>
      </c>
      <c r="AE15" s="59">
        <f t="shared" si="7"/>
        <v>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</row>
    <row r="16" spans="1:51" s="40" customFormat="1" ht="112.5" customHeight="1">
      <c r="A16" s="37" t="s">
        <v>93</v>
      </c>
      <c r="B16" s="38" t="s">
        <v>37</v>
      </c>
      <c r="C16" s="41"/>
      <c r="D16" s="37"/>
      <c r="E16" s="37"/>
      <c r="F16" s="37"/>
      <c r="G16" s="48"/>
      <c r="H16" s="39"/>
      <c r="I16" s="39"/>
      <c r="J16" s="39"/>
      <c r="K16" s="39"/>
      <c r="L16" s="39"/>
      <c r="M16" s="39"/>
      <c r="N16" s="52"/>
      <c r="O16" s="52"/>
      <c r="P16" s="52"/>
      <c r="S16" s="49"/>
      <c r="T16" s="49"/>
      <c r="U16" s="63" t="s">
        <v>70</v>
      </c>
      <c r="V16" s="65">
        <f t="shared" si="0"/>
        <v>0</v>
      </c>
      <c r="W16" s="40">
        <f t="shared" si="1"/>
        <v>0</v>
      </c>
      <c r="X16" s="40">
        <v>8</v>
      </c>
      <c r="Y16" s="59">
        <f t="shared" si="2"/>
        <v>0</v>
      </c>
      <c r="Z16" s="40">
        <v>25</v>
      </c>
      <c r="AA16" s="40">
        <f t="shared" si="3"/>
        <v>0</v>
      </c>
      <c r="AB16" s="59">
        <f t="shared" si="4"/>
        <v>2000</v>
      </c>
      <c r="AC16" s="59">
        <f t="shared" si="5"/>
        <v>0</v>
      </c>
      <c r="AD16" s="59">
        <f t="shared" si="6"/>
        <v>0</v>
      </c>
      <c r="AE16" s="59">
        <f t="shared" si="7"/>
        <v>0</v>
      </c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</row>
    <row r="17" spans="1:51" s="40" customFormat="1" ht="72" customHeight="1">
      <c r="A17" s="37" t="s">
        <v>41</v>
      </c>
      <c r="B17" s="38" t="s">
        <v>42</v>
      </c>
      <c r="C17" s="41"/>
      <c r="D17" s="37"/>
      <c r="E17" s="37"/>
      <c r="F17" s="50"/>
      <c r="G17" s="48"/>
      <c r="H17" s="39"/>
      <c r="I17" s="39"/>
      <c r="J17" s="39"/>
      <c r="K17" s="39"/>
      <c r="L17" s="39"/>
      <c r="M17" s="39"/>
      <c r="N17" s="52"/>
      <c r="O17" s="52"/>
      <c r="P17" s="37"/>
      <c r="S17" s="49"/>
      <c r="T17" s="49"/>
      <c r="U17" s="41" t="s">
        <v>43</v>
      </c>
      <c r="V17" s="65">
        <f t="shared" si="0"/>
        <v>0</v>
      </c>
      <c r="W17" s="40">
        <f t="shared" si="1"/>
        <v>0</v>
      </c>
      <c r="X17" s="40">
        <v>8</v>
      </c>
      <c r="Y17" s="59">
        <f t="shared" si="2"/>
        <v>0</v>
      </c>
      <c r="Z17" s="40">
        <v>25</v>
      </c>
      <c r="AA17" s="40">
        <f t="shared" si="3"/>
        <v>0</v>
      </c>
      <c r="AB17" s="59">
        <f t="shared" si="4"/>
        <v>2000</v>
      </c>
      <c r="AC17" s="59">
        <f t="shared" si="5"/>
        <v>0</v>
      </c>
      <c r="AD17" s="59">
        <f t="shared" si="6"/>
        <v>0</v>
      </c>
      <c r="AE17" s="59">
        <f t="shared" si="7"/>
        <v>0</v>
      </c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</row>
    <row r="18" spans="1:51" s="40" customFormat="1" ht="81" customHeight="1">
      <c r="A18" s="37" t="s">
        <v>44</v>
      </c>
      <c r="B18" s="38" t="s">
        <v>58</v>
      </c>
      <c r="C18" s="41"/>
      <c r="D18" s="54"/>
      <c r="E18" s="54"/>
      <c r="F18" s="56"/>
      <c r="G18" s="55"/>
      <c r="H18" s="39"/>
      <c r="I18" s="39"/>
      <c r="J18" s="39"/>
      <c r="K18" s="39"/>
      <c r="L18" s="39"/>
      <c r="M18" s="39"/>
      <c r="N18" s="37"/>
      <c r="O18" s="37"/>
      <c r="P18" s="52"/>
      <c r="S18" s="49"/>
      <c r="T18" s="49"/>
      <c r="U18" s="41" t="s">
        <v>46</v>
      </c>
      <c r="V18" s="65">
        <f t="shared" si="0"/>
        <v>0</v>
      </c>
      <c r="W18" s="40">
        <f t="shared" si="1"/>
        <v>0</v>
      </c>
      <c r="X18" s="40">
        <v>40</v>
      </c>
      <c r="Y18" s="59">
        <f t="shared" si="2"/>
        <v>0</v>
      </c>
      <c r="Z18" s="40">
        <v>25</v>
      </c>
      <c r="AA18" s="40">
        <f t="shared" si="3"/>
        <v>0</v>
      </c>
      <c r="AB18" s="59">
        <f t="shared" si="4"/>
        <v>10000</v>
      </c>
      <c r="AC18" s="59">
        <f t="shared" si="5"/>
        <v>0</v>
      </c>
      <c r="AD18" s="59">
        <f t="shared" si="6"/>
        <v>0</v>
      </c>
      <c r="AE18" s="59">
        <f t="shared" si="7"/>
        <v>0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</row>
    <row r="19" spans="1:51" s="40" customFormat="1" ht="67.5" customHeight="1" thickBot="1">
      <c r="A19" s="37" t="s">
        <v>47</v>
      </c>
      <c r="B19" s="38" t="s">
        <v>49</v>
      </c>
      <c r="C19" s="39"/>
      <c r="D19" s="51"/>
      <c r="E19" s="51"/>
      <c r="F19" s="54"/>
      <c r="G19" s="55"/>
      <c r="H19" s="39"/>
      <c r="I19" s="39"/>
      <c r="J19" s="39"/>
      <c r="K19" s="39"/>
      <c r="L19" s="39"/>
      <c r="M19" s="39"/>
      <c r="N19" s="37"/>
      <c r="O19" s="37"/>
      <c r="P19" s="52"/>
      <c r="Q19" s="72"/>
      <c r="R19" s="72"/>
      <c r="S19" s="52"/>
      <c r="T19" s="52"/>
      <c r="U19" s="41" t="s">
        <v>3</v>
      </c>
      <c r="V19" s="65">
        <f t="shared" si="0"/>
        <v>0</v>
      </c>
      <c r="W19" s="40">
        <f t="shared" si="1"/>
        <v>0</v>
      </c>
      <c r="X19" s="40">
        <v>24</v>
      </c>
      <c r="Y19" s="59">
        <f t="shared" si="2"/>
        <v>0</v>
      </c>
      <c r="Z19" s="40">
        <v>25</v>
      </c>
      <c r="AA19" s="40">
        <f t="shared" si="3"/>
        <v>0</v>
      </c>
      <c r="AB19" s="59">
        <f t="shared" si="4"/>
        <v>6000</v>
      </c>
      <c r="AC19" s="59">
        <f t="shared" si="5"/>
        <v>0</v>
      </c>
      <c r="AD19" s="59">
        <f>(Y19+AC19)*0.03</f>
        <v>0</v>
      </c>
      <c r="AE19" s="59">
        <f t="shared" si="7"/>
        <v>0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</row>
    <row r="20" spans="1:51" s="33" customFormat="1" ht="32.25" customHeight="1" thickBot="1">
      <c r="A20" s="77" t="s">
        <v>86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Y20" s="57"/>
      <c r="AB20" s="57"/>
      <c r="AC20" s="57"/>
      <c r="AD20" s="57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</row>
    <row r="21" spans="1:51" s="34" customFormat="1" ht="39" customHeight="1">
      <c r="A21" s="67" t="s">
        <v>4</v>
      </c>
      <c r="B21" s="67" t="s">
        <v>5</v>
      </c>
      <c r="C21" s="67" t="s">
        <v>14</v>
      </c>
      <c r="D21" s="95" t="s">
        <v>6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69"/>
      <c r="T21" s="69"/>
      <c r="U21" s="68"/>
      <c r="V21" s="93" t="s">
        <v>71</v>
      </c>
      <c r="W21" s="89" t="s">
        <v>72</v>
      </c>
      <c r="X21" s="89" t="s">
        <v>73</v>
      </c>
      <c r="Y21" s="87" t="s">
        <v>74</v>
      </c>
      <c r="Z21" s="89" t="s">
        <v>75</v>
      </c>
      <c r="AA21" s="89" t="s">
        <v>76</v>
      </c>
      <c r="AB21" s="87" t="s">
        <v>77</v>
      </c>
      <c r="AC21" s="87" t="s">
        <v>83</v>
      </c>
      <c r="AD21" s="58" t="s">
        <v>78</v>
      </c>
      <c r="AE21" s="88" t="s">
        <v>71</v>
      </c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</row>
    <row r="22" spans="1:51" s="34" customFormat="1" ht="48" customHeight="1">
      <c r="A22" s="35"/>
      <c r="B22" s="35"/>
      <c r="C22" s="35"/>
      <c r="D22" s="35" t="s">
        <v>62</v>
      </c>
      <c r="E22" s="35" t="s">
        <v>65</v>
      </c>
      <c r="F22" s="35" t="s">
        <v>63</v>
      </c>
      <c r="G22" s="36" t="s">
        <v>7</v>
      </c>
      <c r="H22" s="36"/>
      <c r="I22" s="36"/>
      <c r="J22" s="36"/>
      <c r="K22" s="36"/>
      <c r="L22" s="35" t="s">
        <v>7</v>
      </c>
      <c r="M22" s="35" t="s">
        <v>8</v>
      </c>
      <c r="N22" s="35" t="s">
        <v>8</v>
      </c>
      <c r="O22" s="35" t="s">
        <v>9</v>
      </c>
      <c r="P22" s="35" t="s">
        <v>10</v>
      </c>
      <c r="Q22" s="35" t="s">
        <v>11</v>
      </c>
      <c r="R22" s="35" t="s">
        <v>12</v>
      </c>
      <c r="S22" s="35" t="s">
        <v>11</v>
      </c>
      <c r="T22" s="35" t="s">
        <v>64</v>
      </c>
      <c r="U22" s="61" t="s">
        <v>17</v>
      </c>
      <c r="V22" s="94"/>
      <c r="W22" s="89"/>
      <c r="X22" s="89"/>
      <c r="Y22" s="87"/>
      <c r="Z22" s="89"/>
      <c r="AA22" s="89"/>
      <c r="AB22" s="87"/>
      <c r="AC22" s="87"/>
      <c r="AD22" s="58" t="s">
        <v>79</v>
      </c>
      <c r="AE22" s="88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</row>
    <row r="23" spans="1:51" s="40" customFormat="1" ht="73.5" customHeight="1">
      <c r="A23" s="37" t="s">
        <v>81</v>
      </c>
      <c r="B23" s="38" t="s">
        <v>18</v>
      </c>
      <c r="C23" s="39" t="s">
        <v>60</v>
      </c>
      <c r="D23" s="37"/>
      <c r="E23" s="37"/>
      <c r="F23" s="37"/>
      <c r="G23" s="37"/>
      <c r="H23" s="39"/>
      <c r="I23" s="39"/>
      <c r="J23" s="39"/>
      <c r="K23" s="39"/>
      <c r="L23" s="37"/>
      <c r="M23" s="37"/>
      <c r="N23" s="37"/>
      <c r="O23" s="37"/>
      <c r="P23" s="37"/>
      <c r="Q23" s="37"/>
      <c r="R23" s="37"/>
      <c r="S23" s="37"/>
      <c r="T23" s="37"/>
      <c r="U23" s="41" t="s">
        <v>32</v>
      </c>
      <c r="V23" s="65">
        <f>AE23</f>
        <v>0</v>
      </c>
      <c r="W23" s="40">
        <f>T23+S23+P23+O23+N23+G23+F23+E23+D23</f>
        <v>0</v>
      </c>
      <c r="X23" s="40">
        <v>8</v>
      </c>
      <c r="Y23" s="59">
        <f>W23*X23*70</f>
        <v>0</v>
      </c>
      <c r="Z23" s="40">
        <v>25</v>
      </c>
      <c r="AA23" s="40">
        <f>ROUNDUP(W23/Z23,0)</f>
        <v>0</v>
      </c>
      <c r="AB23" s="59">
        <f>X23*250</f>
        <v>2000</v>
      </c>
      <c r="AC23" s="59">
        <f>AB23*AA23</f>
        <v>0</v>
      </c>
      <c r="AD23" s="59">
        <f>(Y23+AC23)*0.03</f>
        <v>0</v>
      </c>
      <c r="AE23" s="59">
        <f>Y23+AC23+AD23</f>
        <v>0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</row>
    <row r="24" spans="1:51" s="40" customFormat="1" ht="96" customHeight="1">
      <c r="A24" s="37" t="s">
        <v>82</v>
      </c>
      <c r="B24" s="38" t="s">
        <v>21</v>
      </c>
      <c r="C24" s="39" t="s">
        <v>60</v>
      </c>
      <c r="D24" s="37"/>
      <c r="E24" s="37"/>
      <c r="F24" s="50"/>
      <c r="G24" s="37"/>
      <c r="H24" s="39"/>
      <c r="I24" s="39"/>
      <c r="J24" s="39"/>
      <c r="K24" s="39"/>
      <c r="L24" s="37"/>
      <c r="M24" s="37"/>
      <c r="N24" s="37"/>
      <c r="O24" s="37"/>
      <c r="P24" s="37"/>
      <c r="Q24" s="37"/>
      <c r="R24" s="37"/>
      <c r="S24" s="37"/>
      <c r="T24" s="37"/>
      <c r="U24" s="41" t="s">
        <v>31</v>
      </c>
      <c r="V24" s="65">
        <f>AE24</f>
        <v>0</v>
      </c>
      <c r="W24" s="40">
        <f>T24+S24+P24+O24+N24+G24+F24+E24+D24</f>
        <v>0</v>
      </c>
      <c r="X24" s="40">
        <v>8</v>
      </c>
      <c r="Y24" s="59">
        <f>W24*X24*70</f>
        <v>0</v>
      </c>
      <c r="Z24" s="40">
        <v>25</v>
      </c>
      <c r="AA24" s="40">
        <f>ROUNDUP(W24/Z24,0)</f>
        <v>0</v>
      </c>
      <c r="AB24" s="59">
        <f>X24*250</f>
        <v>2000</v>
      </c>
      <c r="AC24" s="59">
        <f>AB24*AA24</f>
        <v>0</v>
      </c>
      <c r="AD24" s="59">
        <f>(Y24+AC24)*0.03</f>
        <v>0</v>
      </c>
      <c r="AE24" s="59">
        <f>Y24+AC24+AD24</f>
        <v>0</v>
      </c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</row>
    <row r="25" spans="1:63" ht="12" customHeight="1">
      <c r="A25" s="90" t="s">
        <v>85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74"/>
      <c r="V25" s="91">
        <f>SUM(V11:V19)+SUM(V4:V8)+SUM(V23:V24)</f>
        <v>0</v>
      </c>
      <c r="W25" s="70"/>
      <c r="X25" s="70"/>
      <c r="Y25" s="71"/>
      <c r="Z25" s="70"/>
      <c r="AA25" s="70"/>
      <c r="AB25" s="71"/>
      <c r="AC25" s="71"/>
      <c r="AD25" s="71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3"/>
    </row>
    <row r="26" spans="1:63" ht="12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75"/>
      <c r="V26" s="92"/>
      <c r="W26" s="70"/>
      <c r="X26" s="70"/>
      <c r="Y26" s="71"/>
      <c r="Z26" s="70"/>
      <c r="AA26" s="70"/>
      <c r="AB26" s="71"/>
      <c r="AC26" s="71"/>
      <c r="AD26" s="71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3"/>
    </row>
    <row r="27" spans="1:63" ht="1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  <c r="Z27" s="70"/>
      <c r="AA27" s="70"/>
      <c r="AB27" s="71"/>
      <c r="AC27" s="71"/>
      <c r="AD27" s="71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3"/>
    </row>
    <row r="28" spans="1:63" ht="1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/>
      <c r="Z28" s="70"/>
      <c r="AA28" s="70"/>
      <c r="AB28" s="71"/>
      <c r="AC28" s="71"/>
      <c r="AD28" s="71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3"/>
    </row>
    <row r="29" spans="1:63" ht="1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70"/>
      <c r="AA29" s="70"/>
      <c r="AB29" s="71"/>
      <c r="AC29" s="71"/>
      <c r="AD29" s="71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3"/>
    </row>
    <row r="30" spans="1:63" ht="1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1"/>
      <c r="Z30" s="70"/>
      <c r="AA30" s="70"/>
      <c r="AB30" s="71"/>
      <c r="AC30" s="71"/>
      <c r="AD30" s="71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3"/>
    </row>
    <row r="31" spans="1:63" ht="1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1"/>
      <c r="Z31" s="70"/>
      <c r="AA31" s="70"/>
      <c r="AB31" s="71"/>
      <c r="AC31" s="71"/>
      <c r="AD31" s="71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3"/>
    </row>
    <row r="32" spans="1:63" ht="1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70"/>
      <c r="AA32" s="70"/>
      <c r="AB32" s="71"/>
      <c r="AC32" s="71"/>
      <c r="AD32" s="71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3"/>
    </row>
    <row r="33" spans="1:63" ht="1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  <c r="Z33" s="70"/>
      <c r="AA33" s="70"/>
      <c r="AB33" s="71"/>
      <c r="AC33" s="71"/>
      <c r="AD33" s="71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3"/>
    </row>
    <row r="34" spans="1:63" ht="1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  <c r="Z34" s="70"/>
      <c r="AA34" s="70"/>
      <c r="AB34" s="71"/>
      <c r="AC34" s="71"/>
      <c r="AD34" s="71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3"/>
    </row>
    <row r="35" spans="1:63" ht="1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  <c r="Z35" s="70"/>
      <c r="AA35" s="70"/>
      <c r="AB35" s="71"/>
      <c r="AC35" s="71"/>
      <c r="AD35" s="71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3"/>
    </row>
    <row r="36" spans="1:63" ht="1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  <c r="Z36" s="70"/>
      <c r="AA36" s="70"/>
      <c r="AB36" s="71"/>
      <c r="AC36" s="71"/>
      <c r="AD36" s="71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3"/>
    </row>
    <row r="37" spans="1:63" ht="1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70"/>
      <c r="AA37" s="70"/>
      <c r="AB37" s="71"/>
      <c r="AC37" s="71"/>
      <c r="AD37" s="71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3"/>
    </row>
    <row r="38" spans="1:63" ht="1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  <c r="Z38" s="70"/>
      <c r="AA38" s="70"/>
      <c r="AB38" s="71"/>
      <c r="AC38" s="71"/>
      <c r="AD38" s="71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3"/>
    </row>
    <row r="39" spans="1:63" ht="1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  <c r="Z39" s="70"/>
      <c r="AA39" s="70"/>
      <c r="AB39" s="71"/>
      <c r="AC39" s="71"/>
      <c r="AD39" s="71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3"/>
    </row>
    <row r="40" spans="1:63" ht="1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  <c r="Z40" s="70"/>
      <c r="AA40" s="70"/>
      <c r="AB40" s="71"/>
      <c r="AC40" s="71"/>
      <c r="AD40" s="71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3"/>
    </row>
    <row r="41" spans="1:63" ht="1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70"/>
      <c r="AA41" s="70"/>
      <c r="AB41" s="71"/>
      <c r="AC41" s="71"/>
      <c r="AD41" s="71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3"/>
    </row>
    <row r="42" spans="1:63" ht="1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1"/>
      <c r="Z42" s="70"/>
      <c r="AA42" s="70"/>
      <c r="AB42" s="71"/>
      <c r="AC42" s="71"/>
      <c r="AD42" s="71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3"/>
    </row>
    <row r="43" spans="1:63" ht="1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 s="70"/>
      <c r="AA43" s="70"/>
      <c r="AB43" s="71"/>
      <c r="AC43" s="71"/>
      <c r="AD43" s="71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3"/>
    </row>
    <row r="44" spans="1:63" ht="1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1"/>
      <c r="Z44" s="70"/>
      <c r="AA44" s="70"/>
      <c r="AB44" s="71"/>
      <c r="AC44" s="71"/>
      <c r="AD44" s="71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3"/>
    </row>
    <row r="45" spans="1:63" ht="1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70"/>
      <c r="AA45" s="70"/>
      <c r="AB45" s="71"/>
      <c r="AC45" s="71"/>
      <c r="AD45" s="71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3"/>
    </row>
    <row r="46" spans="1:63" ht="1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1"/>
      <c r="Z46" s="70"/>
      <c r="AA46" s="70"/>
      <c r="AB46" s="71"/>
      <c r="AC46" s="71"/>
      <c r="AD46" s="71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3"/>
    </row>
    <row r="47" spans="1:63" ht="1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1"/>
      <c r="Z47" s="70"/>
      <c r="AA47" s="70"/>
      <c r="AB47" s="71"/>
      <c r="AC47" s="71"/>
      <c r="AD47" s="71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3"/>
    </row>
    <row r="48" spans="1:63" ht="1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1"/>
      <c r="Z48" s="70"/>
      <c r="AA48" s="70"/>
      <c r="AB48" s="71"/>
      <c r="AC48" s="71"/>
      <c r="AD48" s="71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3"/>
    </row>
    <row r="49" spans="1:63" ht="1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1"/>
      <c r="Z49" s="70"/>
      <c r="AA49" s="70"/>
      <c r="AB49" s="71"/>
      <c r="AC49" s="71"/>
      <c r="AD49" s="71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3"/>
    </row>
    <row r="50" spans="1:63" ht="1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1"/>
      <c r="Z50" s="70"/>
      <c r="AA50" s="70"/>
      <c r="AB50" s="71"/>
      <c r="AC50" s="71"/>
      <c r="AD50" s="71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3"/>
    </row>
    <row r="51" spans="1:63" ht="1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70"/>
      <c r="AA51" s="70"/>
      <c r="AB51" s="71"/>
      <c r="AC51" s="71"/>
      <c r="AD51" s="71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3"/>
    </row>
    <row r="52" spans="1:63" ht="1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70"/>
      <c r="AA52" s="70"/>
      <c r="AB52" s="71"/>
      <c r="AC52" s="71"/>
      <c r="AD52" s="71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3"/>
    </row>
    <row r="53" spans="1:63" ht="1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1"/>
      <c r="Z53" s="70"/>
      <c r="AA53" s="70"/>
      <c r="AB53" s="71"/>
      <c r="AC53" s="71"/>
      <c r="AD53" s="71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3"/>
    </row>
    <row r="54" spans="1:63" ht="1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70"/>
      <c r="AA54" s="70"/>
      <c r="AB54" s="71"/>
      <c r="AC54" s="71"/>
      <c r="AD54" s="71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3"/>
    </row>
    <row r="55" spans="1:63" ht="1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70"/>
      <c r="AA55" s="70"/>
      <c r="AB55" s="71"/>
      <c r="AC55" s="71"/>
      <c r="AD55" s="71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3"/>
    </row>
    <row r="56" spans="1:63" ht="1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70"/>
      <c r="AA56" s="70"/>
      <c r="AB56" s="71"/>
      <c r="AC56" s="71"/>
      <c r="AD56" s="71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3"/>
    </row>
    <row r="57" spans="1:63" ht="1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70"/>
      <c r="AA57" s="70"/>
      <c r="AB57" s="71"/>
      <c r="AC57" s="71"/>
      <c r="AD57" s="71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3"/>
    </row>
    <row r="58" spans="1:63" ht="1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70"/>
      <c r="AA58" s="70"/>
      <c r="AB58" s="71"/>
      <c r="AC58" s="71"/>
      <c r="AD58" s="71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3"/>
    </row>
    <row r="59" spans="1:63" ht="1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/>
      <c r="Z59" s="70"/>
      <c r="AA59" s="70"/>
      <c r="AB59" s="71"/>
      <c r="AC59" s="71"/>
      <c r="AD59" s="71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3"/>
    </row>
    <row r="60" spans="1:63" ht="1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70"/>
      <c r="AA60" s="70"/>
      <c r="AB60" s="71"/>
      <c r="AC60" s="71"/>
      <c r="AD60" s="71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3"/>
    </row>
    <row r="61" spans="1:63" ht="1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70"/>
      <c r="AA61" s="70"/>
      <c r="AB61" s="71"/>
      <c r="AC61" s="71"/>
      <c r="AD61" s="71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3"/>
    </row>
    <row r="62" spans="1:63" ht="1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0"/>
      <c r="AA62" s="70"/>
      <c r="AB62" s="71"/>
      <c r="AC62" s="71"/>
      <c r="AD62" s="71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3"/>
    </row>
    <row r="63" spans="1:63" ht="1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70"/>
      <c r="AA63" s="70"/>
      <c r="AB63" s="71"/>
      <c r="AC63" s="71"/>
      <c r="AD63" s="71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3"/>
    </row>
    <row r="64" spans="1:63" ht="1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0"/>
      <c r="AA64" s="70"/>
      <c r="AB64" s="71"/>
      <c r="AC64" s="71"/>
      <c r="AD64" s="71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3"/>
    </row>
    <row r="65" spans="1:63" ht="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0"/>
      <c r="AA65" s="70"/>
      <c r="AB65" s="71"/>
      <c r="AC65" s="71"/>
      <c r="AD65" s="71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3"/>
    </row>
    <row r="66" spans="1:63" ht="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0"/>
      <c r="AA66" s="70"/>
      <c r="AB66" s="71"/>
      <c r="AC66" s="71"/>
      <c r="AD66" s="71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3"/>
    </row>
    <row r="67" spans="1:63" ht="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0"/>
      <c r="AA67" s="70"/>
      <c r="AB67" s="71"/>
      <c r="AC67" s="71"/>
      <c r="AD67" s="71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3"/>
    </row>
    <row r="68" spans="1:63" ht="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70"/>
      <c r="AA68" s="70"/>
      <c r="AB68" s="71"/>
      <c r="AC68" s="71"/>
      <c r="AD68" s="71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3"/>
    </row>
    <row r="69" spans="1:63" ht="1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0"/>
      <c r="AA69" s="70"/>
      <c r="AB69" s="71"/>
      <c r="AC69" s="71"/>
      <c r="AD69" s="71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3"/>
    </row>
    <row r="70" spans="1:63" ht="1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70"/>
      <c r="AA70" s="70"/>
      <c r="AB70" s="71"/>
      <c r="AC70" s="71"/>
      <c r="AD70" s="71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3"/>
    </row>
    <row r="71" spans="1:63" ht="1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70"/>
      <c r="AA71" s="70"/>
      <c r="AB71" s="71"/>
      <c r="AC71" s="71"/>
      <c r="AD71" s="71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3"/>
    </row>
    <row r="72" spans="1:63" ht="1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70"/>
      <c r="AA72" s="70"/>
      <c r="AB72" s="71"/>
      <c r="AC72" s="71"/>
      <c r="AD72" s="71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3"/>
    </row>
    <row r="73" spans="1:63" ht="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70"/>
      <c r="AA73" s="70"/>
      <c r="AB73" s="71"/>
      <c r="AC73" s="71"/>
      <c r="AD73" s="71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3"/>
    </row>
    <row r="74" spans="1:63" ht="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/>
      <c r="Z74" s="70"/>
      <c r="AA74" s="70"/>
      <c r="AB74" s="71"/>
      <c r="AC74" s="71"/>
      <c r="AD74" s="71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3"/>
    </row>
    <row r="75" spans="1:63" ht="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0"/>
      <c r="AA75" s="70"/>
      <c r="AB75" s="71"/>
      <c r="AC75" s="71"/>
      <c r="AD75" s="71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3"/>
    </row>
    <row r="76" spans="1:63" ht="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70"/>
      <c r="AA76" s="70"/>
      <c r="AB76" s="71"/>
      <c r="AC76" s="71"/>
      <c r="AD76" s="71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3"/>
    </row>
    <row r="77" spans="1:63" ht="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70"/>
      <c r="AA77" s="70"/>
      <c r="AB77" s="71"/>
      <c r="AC77" s="71"/>
      <c r="AD77" s="71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3"/>
    </row>
    <row r="78" spans="1:63" ht="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  <c r="Z78" s="70"/>
      <c r="AA78" s="70"/>
      <c r="AB78" s="71"/>
      <c r="AC78" s="71"/>
      <c r="AD78" s="71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3"/>
    </row>
    <row r="79" spans="1:63" ht="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1"/>
      <c r="Z79" s="70"/>
      <c r="AA79" s="70"/>
      <c r="AB79" s="71"/>
      <c r="AC79" s="71"/>
      <c r="AD79" s="71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3"/>
    </row>
    <row r="80" spans="1:63" ht="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  <c r="Z80" s="70"/>
      <c r="AA80" s="70"/>
      <c r="AB80" s="71"/>
      <c r="AC80" s="71"/>
      <c r="AD80" s="71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3"/>
    </row>
    <row r="81" spans="1:63" ht="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70"/>
      <c r="AA81" s="70"/>
      <c r="AB81" s="71"/>
      <c r="AC81" s="71"/>
      <c r="AD81" s="71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3"/>
    </row>
    <row r="82" spans="1:63" ht="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70"/>
      <c r="AA82" s="70"/>
      <c r="AB82" s="71"/>
      <c r="AC82" s="71"/>
      <c r="AD82" s="71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3"/>
    </row>
    <row r="83" spans="1:63" ht="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1"/>
      <c r="Z83" s="70"/>
      <c r="AA83" s="70"/>
      <c r="AB83" s="71"/>
      <c r="AC83" s="71"/>
      <c r="AD83" s="71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3"/>
    </row>
    <row r="84" spans="1:63" ht="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1"/>
      <c r="Z84" s="70"/>
      <c r="AA84" s="70"/>
      <c r="AB84" s="71"/>
      <c r="AC84" s="71"/>
      <c r="AD84" s="71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3"/>
    </row>
    <row r="85" spans="1:63" ht="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1"/>
      <c r="Z85" s="70"/>
      <c r="AA85" s="70"/>
      <c r="AB85" s="71"/>
      <c r="AC85" s="71"/>
      <c r="AD85" s="71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3"/>
    </row>
    <row r="86" spans="1:63" ht="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70"/>
      <c r="AA86" s="70"/>
      <c r="AB86" s="71"/>
      <c r="AC86" s="71"/>
      <c r="AD86" s="71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3"/>
    </row>
    <row r="87" spans="1:63" ht="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70"/>
      <c r="AA87" s="70"/>
      <c r="AB87" s="71"/>
      <c r="AC87" s="71"/>
      <c r="AD87" s="71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3"/>
    </row>
    <row r="88" spans="1:63" ht="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1"/>
      <c r="Z88" s="70"/>
      <c r="AA88" s="70"/>
      <c r="AB88" s="71"/>
      <c r="AC88" s="71"/>
      <c r="AD88" s="71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3"/>
    </row>
    <row r="89" spans="1:63" ht="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1"/>
      <c r="Z89" s="70"/>
      <c r="AA89" s="70"/>
      <c r="AB89" s="71"/>
      <c r="AC89" s="71"/>
      <c r="AD89" s="71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3"/>
    </row>
    <row r="90" spans="1:63" ht="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1"/>
      <c r="Z90" s="70"/>
      <c r="AA90" s="70"/>
      <c r="AB90" s="71"/>
      <c r="AC90" s="71"/>
      <c r="AD90" s="71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3"/>
    </row>
    <row r="91" spans="1:63" ht="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1"/>
      <c r="Z91" s="70"/>
      <c r="AA91" s="70"/>
      <c r="AB91" s="71"/>
      <c r="AC91" s="71"/>
      <c r="AD91" s="71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3"/>
    </row>
    <row r="92" spans="1:63" ht="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1"/>
      <c r="Z92" s="70"/>
      <c r="AA92" s="70"/>
      <c r="AB92" s="71"/>
      <c r="AC92" s="71"/>
      <c r="AD92" s="71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3"/>
    </row>
    <row r="93" spans="1:63" ht="1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1"/>
      <c r="Z93" s="70"/>
      <c r="AA93" s="70"/>
      <c r="AB93" s="71"/>
      <c r="AC93" s="71"/>
      <c r="AD93" s="71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3"/>
    </row>
    <row r="94" spans="1:63" ht="1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1"/>
      <c r="Z94" s="70"/>
      <c r="AA94" s="70"/>
      <c r="AB94" s="71"/>
      <c r="AC94" s="71"/>
      <c r="AD94" s="71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3"/>
    </row>
    <row r="95" spans="1:63" ht="1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1"/>
      <c r="Z95" s="70"/>
      <c r="AA95" s="70"/>
      <c r="AB95" s="71"/>
      <c r="AC95" s="71"/>
      <c r="AD95" s="71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3"/>
    </row>
    <row r="96" spans="1:63" ht="1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1"/>
      <c r="Z96" s="70"/>
      <c r="AA96" s="70"/>
      <c r="AB96" s="71"/>
      <c r="AC96" s="71"/>
      <c r="AD96" s="71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3"/>
    </row>
    <row r="97" spans="1:63" ht="1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1"/>
      <c r="Z97" s="70"/>
      <c r="AA97" s="70"/>
      <c r="AB97" s="71"/>
      <c r="AC97" s="71"/>
      <c r="AD97" s="71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3"/>
    </row>
    <row r="98" spans="1:63" ht="1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1"/>
      <c r="Z98" s="70"/>
      <c r="AA98" s="70"/>
      <c r="AB98" s="71"/>
      <c r="AC98" s="71"/>
      <c r="AD98" s="71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3"/>
    </row>
    <row r="99" spans="1:63" ht="1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1"/>
      <c r="Z99" s="70"/>
      <c r="AA99" s="70"/>
      <c r="AB99" s="71"/>
      <c r="AC99" s="71"/>
      <c r="AD99" s="71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3"/>
    </row>
    <row r="100" spans="1:63" ht="1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1"/>
      <c r="Z100" s="70"/>
      <c r="AA100" s="70"/>
      <c r="AB100" s="71"/>
      <c r="AC100" s="71"/>
      <c r="AD100" s="71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3"/>
    </row>
    <row r="101" spans="1:63" ht="1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1"/>
      <c r="Z101" s="70"/>
      <c r="AA101" s="70"/>
      <c r="AB101" s="71"/>
      <c r="AC101" s="71"/>
      <c r="AD101" s="71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3"/>
    </row>
    <row r="102" spans="1:63" ht="1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1"/>
      <c r="Z102" s="70"/>
      <c r="AA102" s="70"/>
      <c r="AB102" s="71"/>
      <c r="AC102" s="71"/>
      <c r="AD102" s="71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3"/>
    </row>
    <row r="103" spans="1:63" ht="1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  <c r="Z103" s="70"/>
      <c r="AA103" s="70"/>
      <c r="AB103" s="71"/>
      <c r="AC103" s="71"/>
      <c r="AD103" s="71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3"/>
    </row>
    <row r="104" spans="1:63" ht="1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1"/>
      <c r="Z104" s="70"/>
      <c r="AA104" s="70"/>
      <c r="AB104" s="71"/>
      <c r="AC104" s="71"/>
      <c r="AD104" s="71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3"/>
    </row>
    <row r="105" spans="1:63" ht="1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1"/>
      <c r="Z105" s="70"/>
      <c r="AA105" s="70"/>
      <c r="AB105" s="71"/>
      <c r="AC105" s="71"/>
      <c r="AD105" s="71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3"/>
    </row>
    <row r="106" spans="1:63" ht="12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1"/>
      <c r="Z106" s="70"/>
      <c r="AA106" s="70"/>
      <c r="AB106" s="71"/>
      <c r="AC106" s="71"/>
      <c r="AD106" s="71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3"/>
    </row>
    <row r="107" spans="1:63" ht="1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1"/>
      <c r="Z107" s="70"/>
      <c r="AA107" s="70"/>
      <c r="AB107" s="71"/>
      <c r="AC107" s="71"/>
      <c r="AD107" s="71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3"/>
    </row>
    <row r="108" spans="1:63" ht="1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1"/>
      <c r="Z108" s="70"/>
      <c r="AA108" s="70"/>
      <c r="AB108" s="71"/>
      <c r="AC108" s="71"/>
      <c r="AD108" s="71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3"/>
    </row>
    <row r="109" spans="1:63" ht="12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1"/>
      <c r="Z109" s="70"/>
      <c r="AA109" s="70"/>
      <c r="AB109" s="71"/>
      <c r="AC109" s="71"/>
      <c r="AD109" s="71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3"/>
    </row>
    <row r="110" spans="1:63" ht="12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1"/>
      <c r="Z110" s="70"/>
      <c r="AA110" s="70"/>
      <c r="AB110" s="71"/>
      <c r="AC110" s="71"/>
      <c r="AD110" s="71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3"/>
    </row>
    <row r="111" spans="1:63" ht="12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1"/>
      <c r="Z111" s="70"/>
      <c r="AA111" s="70"/>
      <c r="AB111" s="71"/>
      <c r="AC111" s="71"/>
      <c r="AD111" s="71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3"/>
    </row>
    <row r="112" spans="1:63" ht="1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1"/>
      <c r="Z112" s="70"/>
      <c r="AA112" s="70"/>
      <c r="AB112" s="71"/>
      <c r="AC112" s="71"/>
      <c r="AD112" s="71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3"/>
    </row>
    <row r="113" spans="1:63" ht="12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  <c r="Z113" s="70"/>
      <c r="AA113" s="70"/>
      <c r="AB113" s="71"/>
      <c r="AC113" s="71"/>
      <c r="AD113" s="71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3"/>
    </row>
    <row r="114" spans="37:63" ht="12">
      <c r="AK114" s="41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3"/>
    </row>
    <row r="115" spans="37:63" ht="12">
      <c r="AK115" s="41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3"/>
    </row>
    <row r="116" spans="37:63" ht="12">
      <c r="AK116" s="41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3"/>
    </row>
    <row r="117" spans="37:63" ht="12">
      <c r="AK117" s="41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3"/>
    </row>
    <row r="118" spans="37:63" ht="12">
      <c r="AK118" s="41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3"/>
    </row>
    <row r="119" spans="37:63" ht="12">
      <c r="AK119" s="41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3"/>
    </row>
    <row r="120" spans="37:63" ht="12">
      <c r="AK120" s="41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3"/>
    </row>
    <row r="121" spans="37:63" ht="12">
      <c r="AK121" s="41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3"/>
    </row>
    <row r="122" spans="37:63" ht="12">
      <c r="AK122" s="41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3"/>
    </row>
    <row r="123" spans="37:63" ht="12">
      <c r="AK123" s="41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3"/>
    </row>
    <row r="124" spans="37:63" ht="12">
      <c r="AK124" s="41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3"/>
    </row>
    <row r="125" spans="37:63" ht="12">
      <c r="AK125" s="41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3"/>
    </row>
    <row r="126" spans="37:63" ht="12">
      <c r="AK126" s="41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3"/>
    </row>
    <row r="127" spans="37:63" ht="12">
      <c r="AK127" s="41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3"/>
    </row>
    <row r="128" spans="37:63" ht="12">
      <c r="AK128" s="41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3"/>
    </row>
    <row r="129" spans="37:63" ht="12">
      <c r="AK129" s="41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3"/>
    </row>
    <row r="130" spans="37:63" ht="12">
      <c r="AK130" s="41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3"/>
    </row>
    <row r="131" spans="37:63" ht="12">
      <c r="AK131" s="41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3"/>
    </row>
    <row r="132" spans="37:63" ht="12">
      <c r="AK132" s="41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3"/>
    </row>
    <row r="133" spans="37:63" ht="12">
      <c r="AK133" s="41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3"/>
    </row>
    <row r="134" spans="37:63" ht="12">
      <c r="AK134" s="41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3"/>
    </row>
    <row r="135" spans="37:63" ht="12">
      <c r="AK135" s="41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3"/>
    </row>
    <row r="136" spans="37:63" ht="12">
      <c r="AK136" s="41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3"/>
    </row>
    <row r="137" spans="37:63" ht="12">
      <c r="AK137" s="41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3"/>
    </row>
    <row r="138" spans="37:63" ht="12">
      <c r="AK138" s="41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3"/>
    </row>
    <row r="139" spans="37:63" ht="12">
      <c r="AK139" s="41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3"/>
    </row>
    <row r="140" spans="37:63" ht="12">
      <c r="AK140" s="41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3"/>
    </row>
    <row r="141" spans="37:63" ht="12">
      <c r="AK141" s="41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3"/>
    </row>
    <row r="142" spans="37:63" ht="12">
      <c r="AK142" s="41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3"/>
    </row>
    <row r="143" spans="37:63" ht="12">
      <c r="AK143" s="41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3"/>
    </row>
    <row r="144" spans="37:63" ht="12">
      <c r="AK144" s="41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3"/>
    </row>
    <row r="145" spans="37:63" ht="12">
      <c r="AK145" s="41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3"/>
    </row>
    <row r="146" spans="37:63" ht="12">
      <c r="AK146" s="41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3"/>
    </row>
    <row r="147" spans="37:63" ht="12">
      <c r="AK147" s="41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3"/>
    </row>
    <row r="148" spans="37:63" ht="12">
      <c r="AK148" s="41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3"/>
    </row>
    <row r="149" spans="37:63" ht="12">
      <c r="AK149" s="41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3"/>
    </row>
    <row r="150" spans="37:63" ht="12">
      <c r="AK150" s="41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3"/>
    </row>
    <row r="151" spans="37:63" ht="12">
      <c r="AK151" s="41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3"/>
    </row>
    <row r="152" spans="37:63" ht="12">
      <c r="AK152" s="41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3"/>
    </row>
    <row r="153" spans="37:63" ht="12">
      <c r="AK153" s="41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3"/>
    </row>
    <row r="154" spans="37:63" ht="12">
      <c r="AK154" s="41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3"/>
    </row>
    <row r="155" spans="37:63" ht="12">
      <c r="AK155" s="41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3"/>
    </row>
    <row r="156" spans="37:63" ht="12">
      <c r="AK156" s="41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3"/>
    </row>
    <row r="157" spans="37:63" ht="12">
      <c r="AK157" s="41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3"/>
    </row>
    <row r="158" spans="37:63" ht="12">
      <c r="AK158" s="41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3"/>
    </row>
    <row r="159" spans="37:63" ht="12">
      <c r="AK159" s="41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3"/>
    </row>
    <row r="160" spans="37:63" ht="12">
      <c r="AK160" s="41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3"/>
    </row>
    <row r="161" spans="37:63" ht="12">
      <c r="AK161" s="41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3"/>
    </row>
    <row r="162" spans="37:63" ht="12">
      <c r="AK162" s="41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3"/>
    </row>
    <row r="163" spans="37:63" ht="12">
      <c r="AK163" s="41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3"/>
    </row>
    <row r="164" spans="37:63" ht="12">
      <c r="AK164" s="41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3"/>
    </row>
    <row r="165" spans="37:63" ht="12">
      <c r="AK165" s="41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3"/>
    </row>
    <row r="166" spans="37:63" ht="12">
      <c r="AK166" s="41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3"/>
    </row>
    <row r="167" spans="37:63" ht="12">
      <c r="AK167" s="41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3"/>
    </row>
    <row r="168" spans="37:63" ht="12">
      <c r="AK168" s="41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3"/>
    </row>
    <row r="169" spans="37:63" ht="12">
      <c r="AK169" s="41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3"/>
    </row>
    <row r="170" spans="37:63" ht="12">
      <c r="AK170" s="41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3"/>
    </row>
    <row r="171" spans="37:63" ht="12">
      <c r="AK171" s="41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3"/>
    </row>
    <row r="172" spans="37:63" ht="12">
      <c r="AK172" s="41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3"/>
    </row>
    <row r="173" spans="37:63" ht="12">
      <c r="AK173" s="41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3"/>
    </row>
    <row r="174" spans="37:63" ht="12">
      <c r="AK174" s="41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3"/>
    </row>
    <row r="175" spans="37:63" ht="12">
      <c r="AK175" s="41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3"/>
    </row>
    <row r="176" spans="37:63" ht="12">
      <c r="AK176" s="41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3"/>
    </row>
    <row r="177" spans="37:63" ht="12">
      <c r="AK177" s="41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3"/>
    </row>
    <row r="178" spans="37:63" ht="12">
      <c r="AK178" s="41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3"/>
    </row>
    <row r="179" spans="37:63" ht="12">
      <c r="AK179" s="41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3"/>
    </row>
    <row r="180" spans="37:63" ht="12">
      <c r="AK180" s="41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3"/>
    </row>
    <row r="181" spans="37:63" ht="12">
      <c r="AK181" s="41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3"/>
    </row>
    <row r="182" spans="37:63" ht="12">
      <c r="AK182" s="41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3"/>
    </row>
    <row r="183" spans="37:63" ht="12">
      <c r="AK183" s="41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3"/>
    </row>
    <row r="184" spans="37:63" ht="12">
      <c r="AK184" s="41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3"/>
    </row>
    <row r="185" spans="37:63" ht="12">
      <c r="AK185" s="41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3"/>
    </row>
    <row r="186" spans="37:63" ht="12">
      <c r="AK186" s="41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3"/>
    </row>
    <row r="187" spans="37:63" ht="12">
      <c r="AK187" s="41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3"/>
    </row>
    <row r="188" spans="37:63" ht="12">
      <c r="AK188" s="41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3"/>
    </row>
    <row r="189" spans="37:63" ht="12">
      <c r="AK189" s="41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3"/>
    </row>
    <row r="190" spans="37:63" ht="12">
      <c r="AK190" s="41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3"/>
    </row>
    <row r="191" spans="37:63" ht="12">
      <c r="AK191" s="41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3"/>
    </row>
    <row r="192" spans="37:63" ht="12">
      <c r="AK192" s="41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3"/>
    </row>
    <row r="193" spans="37:63" ht="12">
      <c r="AK193" s="41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3"/>
    </row>
    <row r="194" spans="37:63" ht="12">
      <c r="AK194" s="41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3"/>
    </row>
    <row r="195" spans="37:63" ht="12">
      <c r="AK195" s="41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3"/>
    </row>
    <row r="196" spans="37:63" ht="12">
      <c r="AK196" s="41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3"/>
    </row>
    <row r="197" spans="37:63" ht="12">
      <c r="AK197" s="41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3"/>
    </row>
    <row r="198" spans="37:63" ht="12">
      <c r="AK198" s="41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3"/>
    </row>
    <row r="199" spans="37:63" ht="12">
      <c r="AK199" s="41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3"/>
    </row>
    <row r="200" spans="37:63" ht="12">
      <c r="AK200" s="41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3"/>
    </row>
    <row r="201" spans="37:63" ht="12">
      <c r="AK201" s="41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3"/>
    </row>
    <row r="202" spans="37:63" ht="12">
      <c r="AK202" s="41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3"/>
    </row>
    <row r="203" spans="37:63" ht="12">
      <c r="AK203" s="41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3"/>
    </row>
    <row r="204" spans="37:63" ht="12">
      <c r="AK204" s="41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3"/>
    </row>
    <row r="205" spans="37:63" ht="12">
      <c r="AK205" s="41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3"/>
    </row>
    <row r="206" spans="37:63" ht="12">
      <c r="AK206" s="41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3"/>
    </row>
    <row r="207" spans="37:63" ht="12">
      <c r="AK207" s="41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3"/>
    </row>
    <row r="208" spans="37:63" ht="12">
      <c r="AK208" s="41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3"/>
    </row>
    <row r="209" spans="37:63" ht="12">
      <c r="AK209" s="41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3"/>
    </row>
    <row r="210" spans="37:63" ht="12">
      <c r="AK210" s="41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3"/>
    </row>
    <row r="211" spans="37:63" ht="12">
      <c r="AK211" s="41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3"/>
    </row>
    <row r="212" spans="37:63" ht="12">
      <c r="AK212" s="41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3"/>
    </row>
    <row r="213" spans="37:63" ht="12">
      <c r="AK213" s="41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3"/>
    </row>
    <row r="214" spans="37:63" ht="12">
      <c r="AK214" s="41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3"/>
    </row>
    <row r="215" spans="37:63" ht="12">
      <c r="AK215" s="41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3"/>
    </row>
    <row r="216" spans="37:63" ht="12">
      <c r="AK216" s="41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3"/>
    </row>
    <row r="217" spans="37:63" ht="12">
      <c r="AK217" s="41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3"/>
    </row>
    <row r="218" spans="37:63" ht="12">
      <c r="AK218" s="41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3"/>
    </row>
    <row r="219" spans="37:63" ht="12">
      <c r="AK219" s="41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3"/>
    </row>
    <row r="220" spans="37:63" ht="12">
      <c r="AK220" s="41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3"/>
    </row>
    <row r="221" spans="37:63" ht="12">
      <c r="AK221" s="41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3"/>
    </row>
    <row r="222" spans="37:63" ht="12">
      <c r="AK222" s="41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3"/>
    </row>
    <row r="223" spans="37:63" ht="12">
      <c r="AK223" s="41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3"/>
    </row>
    <row r="224" spans="37:63" ht="12">
      <c r="AK224" s="41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3"/>
    </row>
    <row r="225" spans="37:63" ht="12">
      <c r="AK225" s="41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3"/>
    </row>
    <row r="226" spans="37:63" ht="12">
      <c r="AK226" s="41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3"/>
    </row>
    <row r="227" spans="37:63" ht="12">
      <c r="AK227" s="41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3"/>
    </row>
    <row r="228" spans="37:63" ht="12">
      <c r="AK228" s="41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3"/>
    </row>
    <row r="229" spans="37:63" ht="12">
      <c r="AK229" s="41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3"/>
    </row>
    <row r="230" spans="37:63" ht="12">
      <c r="AK230" s="41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3"/>
    </row>
    <row r="231" spans="37:63" ht="12">
      <c r="AK231" s="41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3"/>
    </row>
    <row r="232" spans="37:63" ht="12">
      <c r="AK232" s="41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3"/>
    </row>
    <row r="233" spans="37:63" ht="12">
      <c r="AK233" s="41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3"/>
    </row>
    <row r="234" spans="37:63" ht="12">
      <c r="AK234" s="41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3"/>
    </row>
    <row r="235" spans="37:63" ht="12">
      <c r="AK235" s="41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3"/>
    </row>
    <row r="236" spans="37:63" ht="12">
      <c r="AK236" s="41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3"/>
    </row>
    <row r="237" spans="37:63" ht="12">
      <c r="AK237" s="41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3"/>
    </row>
    <row r="238" spans="37:63" ht="12">
      <c r="AK238" s="41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3"/>
    </row>
    <row r="239" spans="37:63" ht="12">
      <c r="AK239" s="41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3"/>
    </row>
    <row r="240" spans="37:63" ht="12">
      <c r="AK240" s="41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3"/>
    </row>
    <row r="241" spans="37:63" ht="12">
      <c r="AK241" s="41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3"/>
    </row>
    <row r="242" spans="37:63" ht="12">
      <c r="AK242" s="41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3"/>
    </row>
    <row r="243" spans="37:63" ht="12">
      <c r="AK243" s="41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3"/>
    </row>
    <row r="244" spans="38:62" ht="12"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</row>
  </sheetData>
  <mergeCells count="26">
    <mergeCell ref="AE2:AE3"/>
    <mergeCell ref="AC2:AC3"/>
    <mergeCell ref="V9:V10"/>
    <mergeCell ref="A1:V1"/>
    <mergeCell ref="Z2:Z3"/>
    <mergeCell ref="AA2:AA3"/>
    <mergeCell ref="AB2:AB3"/>
    <mergeCell ref="X2:X3"/>
    <mergeCell ref="Y2:Y3"/>
    <mergeCell ref="A25:T26"/>
    <mergeCell ref="V25:V26"/>
    <mergeCell ref="V2:V3"/>
    <mergeCell ref="W2:W3"/>
    <mergeCell ref="D2:R2"/>
    <mergeCell ref="B9:U9"/>
    <mergeCell ref="A20:V20"/>
    <mergeCell ref="D21:R21"/>
    <mergeCell ref="V21:V22"/>
    <mergeCell ref="W21:W22"/>
    <mergeCell ref="AB21:AB22"/>
    <mergeCell ref="AC21:AC22"/>
    <mergeCell ref="AE21:AE22"/>
    <mergeCell ref="X21:X22"/>
    <mergeCell ref="Y21:Y22"/>
    <mergeCell ref="Z21:Z22"/>
    <mergeCell ref="AA21:AA22"/>
  </mergeCells>
  <printOptions/>
  <pageMargins left="0.3" right="0.3" top="0.75" bottom="0.75" header="0.5" footer="0.5"/>
  <pageSetup horizontalDpi="600" verticalDpi="600" orientation="landscape" scale="90" r:id="rId1"/>
  <headerFooter alignWithMargins="0">
    <oddHeader>&amp;C&amp;"Arial,Bold"&amp;12FY 2009 Fast Track Training Matrix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ginny.wise</cp:lastModifiedBy>
  <cp:lastPrinted>2008-11-04T19:31:48Z</cp:lastPrinted>
  <dcterms:created xsi:type="dcterms:W3CDTF">2000-05-15T16:39:39Z</dcterms:created>
  <dcterms:modified xsi:type="dcterms:W3CDTF">2008-11-04T19:31:48Z</dcterms:modified>
  <cp:category/>
  <cp:version/>
  <cp:contentType/>
  <cp:contentStatus/>
</cp:coreProperties>
</file>