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55" windowWidth="13035" windowHeight="6405" activeTab="0"/>
  </bookViews>
  <sheets>
    <sheet name="OPP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<sst xmlns="http://schemas.openxmlformats.org/spreadsheetml/2006/main" count="17" uniqueCount="17">
  <si>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Office of Polar Programs Funding</t>
  </si>
  <si>
    <t>(Dollars in Millions)</t>
  </si>
  <si>
    <t>FY 2007 Actual</t>
  </si>
  <si>
    <t>FY 2008 Estimate</t>
  </si>
  <si>
    <t>FY 2009 Request</t>
  </si>
  <si>
    <t>Change over
FY 2008 Estimate</t>
  </si>
  <si>
    <t>Amount</t>
  </si>
  <si>
    <t>Percent</t>
  </si>
  <si>
    <t>Arctic Sciences (ARC)</t>
  </si>
  <si>
    <t>Antarctic Sciences (ANT)</t>
  </si>
  <si>
    <t>Antarctic Infrastructure &amp; Logistics (AIL)</t>
  </si>
  <si>
    <t xml:space="preserve">   U.S. Antarctic Logistical Support Activities</t>
  </si>
  <si>
    <t>Polar Environment, Safety &amp; Health (PESH)</t>
  </si>
  <si>
    <r>
      <t>USCG PolarIcebreaking</t>
    </r>
    <r>
      <rPr>
        <vertAlign val="superscript"/>
        <sz val="11"/>
        <rFont val="Times New Roman"/>
        <family val="1"/>
      </rPr>
      <t>1/</t>
    </r>
  </si>
  <si>
    <t>Total, OPP</t>
  </si>
  <si>
    <t>Totals may not add due to rounding.</t>
  </si>
  <si>
    <r>
      <t xml:space="preserve">1/ </t>
    </r>
    <r>
      <rPr>
        <sz val="9"/>
        <rFont val="Times New Roman"/>
        <family val="1"/>
      </rPr>
      <t xml:space="preserve"> Represents all funding to U.S. Coast Guard.  In FY 2007, NSF chartered the icebreaker </t>
    </r>
    <r>
      <rPr>
        <i/>
        <sz val="9"/>
        <rFont val="Times New Roman"/>
        <family val="1"/>
      </rPr>
      <t>Oden</t>
    </r>
    <r>
      <rPr>
        <sz val="9"/>
        <rFont val="Times New Roman"/>
        <family val="1"/>
      </rPr>
      <t xml:space="preserve"> as a back-up to the USCG's </t>
    </r>
    <r>
      <rPr>
        <i/>
        <sz val="9"/>
        <rFont val="Times New Roman"/>
        <family val="1"/>
      </rPr>
      <t>Polar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Sea</t>
    </r>
    <r>
      <rPr>
        <sz val="9"/>
        <rFont val="Times New Roman"/>
        <family val="1"/>
      </rPr>
      <t xml:space="preserve">.  The </t>
    </r>
    <r>
      <rPr>
        <i/>
        <sz val="9"/>
        <rFont val="Times New Roman"/>
        <family val="1"/>
      </rPr>
      <t>Oden</t>
    </r>
    <r>
      <rPr>
        <sz val="9"/>
        <rFont val="Times New Roman"/>
        <family val="1"/>
      </rPr>
      <t xml:space="preserve"> will again be chartered for FY 2008 and FY 2009.  Funds may become available from this line to contribute to defraying the costs of back-up icebreakers.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</si>
</sst>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39.281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30.7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 ht="15">
      <c r="A4" s="6"/>
      <c r="B4" s="7"/>
      <c r="C4" s="7"/>
      <c r="D4" s="7"/>
      <c r="E4" s="6" t="s">
        <v>6</v>
      </c>
      <c r="F4" s="6" t="s">
        <v>7</v>
      </c>
    </row>
    <row r="5" spans="1:6" ht="15">
      <c r="A5" s="8" t="s">
        <v>8</v>
      </c>
      <c r="B5" s="9">
        <v>89.27</v>
      </c>
      <c r="C5" s="10">
        <v>90.85</v>
      </c>
      <c r="D5" s="11">
        <v>103.97</v>
      </c>
      <c r="E5" s="11">
        <f>D5-C5</f>
        <v>13.120000000000005</v>
      </c>
      <c r="F5" s="12">
        <f>E5/C5</f>
        <v>0.14441386901485972</v>
      </c>
    </row>
    <row r="6" spans="1:6" ht="15">
      <c r="A6" s="8" t="s">
        <v>9</v>
      </c>
      <c r="B6" s="13">
        <v>56.65</v>
      </c>
      <c r="C6" s="14">
        <v>60.35</v>
      </c>
      <c r="D6" s="15">
        <v>71.24</v>
      </c>
      <c r="E6" s="15">
        <f>D6-C6</f>
        <v>10.889999999999993</v>
      </c>
      <c r="F6" s="12">
        <f>E6/C6</f>
        <v>0.180447390223695</v>
      </c>
    </row>
    <row r="7" spans="1:6" ht="15">
      <c r="A7" s="8" t="s">
        <v>10</v>
      </c>
      <c r="B7" s="13">
        <f>233.43+0.33</f>
        <v>233.76000000000002</v>
      </c>
      <c r="C7" s="14">
        <v>228.36</v>
      </c>
      <c r="D7" s="15">
        <v>255.02</v>
      </c>
      <c r="E7" s="15">
        <f>D7-C7</f>
        <v>26.659999999999997</v>
      </c>
      <c r="F7" s="12">
        <f>E7/C7</f>
        <v>0.1167454895778595</v>
      </c>
    </row>
    <row r="8" spans="1:6" ht="15">
      <c r="A8" s="16" t="s">
        <v>11</v>
      </c>
      <c r="B8" s="17">
        <v>67.52</v>
      </c>
      <c r="C8" s="18">
        <v>67.52</v>
      </c>
      <c r="D8" s="19">
        <v>67.52</v>
      </c>
      <c r="E8" s="20" t="str">
        <f>IF(D8-C8=0,"-  ")</f>
        <v>-  </v>
      </c>
      <c r="F8" s="21" t="str">
        <f>IF((D8-C8)/C8=0,"-  ")</f>
        <v>-  </v>
      </c>
    </row>
    <row r="9" spans="1:6" ht="15">
      <c r="A9" s="8" t="s">
        <v>12</v>
      </c>
      <c r="B9" s="13">
        <v>5.79</v>
      </c>
      <c r="C9" s="14">
        <v>5.98</v>
      </c>
      <c r="D9" s="15">
        <v>6.74</v>
      </c>
      <c r="E9" s="15">
        <f>D9-C9</f>
        <v>0.7599999999999998</v>
      </c>
      <c r="F9" s="12">
        <f>E9/C9</f>
        <v>0.12709030100334442</v>
      </c>
    </row>
    <row r="10" spans="1:6" ht="18">
      <c r="A10" s="6" t="s">
        <v>13</v>
      </c>
      <c r="B10" s="22">
        <v>52.96</v>
      </c>
      <c r="C10" s="23">
        <v>57</v>
      </c>
      <c r="D10" s="22">
        <v>54</v>
      </c>
      <c r="E10" s="24">
        <f>D10-C10</f>
        <v>-3</v>
      </c>
      <c r="F10" s="25">
        <f>IF(C10&lt;&gt;0,E10/C10,"-  ")</f>
        <v>-0.05263157894736842</v>
      </c>
    </row>
    <row r="11" spans="1:6" ht="15.75" thickBot="1">
      <c r="A11" s="26" t="s">
        <v>14</v>
      </c>
      <c r="B11" s="27">
        <f>SUM(B5:B7,B9:B10)</f>
        <v>438.43</v>
      </c>
      <c r="C11" s="28">
        <f>SUM(C5:C7,C9:C10)</f>
        <v>442.54</v>
      </c>
      <c r="D11" s="27">
        <f>SUM(D5:D7,D9:D10)</f>
        <v>490.97</v>
      </c>
      <c r="E11" s="27">
        <f>D11-C11</f>
        <v>48.43000000000001</v>
      </c>
      <c r="F11" s="29">
        <f>E11/C11</f>
        <v>0.10943643512450853</v>
      </c>
    </row>
    <row r="12" spans="1:6" ht="6" customHeight="1">
      <c r="A12" s="30"/>
      <c r="B12" s="11"/>
      <c r="C12" s="11"/>
      <c r="D12" s="11"/>
      <c r="E12" s="11"/>
      <c r="F12" s="12"/>
    </row>
    <row r="13" spans="1:6" ht="12" customHeight="1">
      <c r="A13" s="31" t="s">
        <v>15</v>
      </c>
      <c r="B13" s="31"/>
      <c r="C13" s="31"/>
      <c r="D13" s="31"/>
      <c r="E13" s="31"/>
      <c r="F13" s="31"/>
    </row>
    <row r="14" spans="1:6" ht="41.25" customHeight="1">
      <c r="A14" s="32" t="s">
        <v>16</v>
      </c>
      <c r="B14" s="32"/>
      <c r="C14" s="32"/>
      <c r="D14" s="32"/>
      <c r="E14" s="32"/>
      <c r="F14" s="3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2008-01-30T20:47:27Z</dcterms:created>
  <dcterms:modified xsi:type="dcterms:W3CDTF">2008-01-30T20:48:18Z</dcterms:modified>
  <cp:category/>
  <cp:version/>
  <cp:contentType/>
  <cp:contentStatus/>
</cp:coreProperties>
</file>