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2895" windowWidth="11970" windowHeight="2940" activeTab="1"/>
  </bookViews>
  <sheets>
    <sheet name="Instructions" sheetId="1" r:id="rId1"/>
    <sheet name="Deflator" sheetId="2" r:id="rId2"/>
  </sheets>
  <definedNames>
    <definedName name="baseyear">FY_1996</definedName>
    <definedName name="FY_1977">'Deflator'!$B$10</definedName>
    <definedName name="FY_1978">'Deflator'!$B$11</definedName>
    <definedName name="FY_1979">'Deflator'!$B$12</definedName>
    <definedName name="FY_1980">'Deflator'!$B$13</definedName>
    <definedName name="FY_1981">'Deflator'!$B$14</definedName>
    <definedName name="FY_1982">'Deflator'!$B$15</definedName>
    <definedName name="FY_1983">'Deflator'!$B$16</definedName>
    <definedName name="FY_1984">'Deflator'!$B$17</definedName>
    <definedName name="FY_1985">'Deflator'!$B$18</definedName>
    <definedName name="FY_1986">'Deflator'!$B$19</definedName>
    <definedName name="FY_1987">'Deflator'!$B$20</definedName>
    <definedName name="FY_1988">'Deflator'!$B$21</definedName>
    <definedName name="FY_1989">'Deflator'!$B$22</definedName>
    <definedName name="FY_1990">'Deflator'!$B$23</definedName>
    <definedName name="FY_1991">'Deflator'!$B$24</definedName>
    <definedName name="FY_1992">'Deflator'!$B$25</definedName>
    <definedName name="FY_1993">'Deflator'!$B$26</definedName>
    <definedName name="FY_1994">'Deflator'!$B$27</definedName>
    <definedName name="FY_1995">'Deflator'!$B$28</definedName>
    <definedName name="FY_1996">'Deflator'!$B$29</definedName>
    <definedName name="FY_1997">'Deflator'!$B$30</definedName>
    <definedName name="FY_1998">'Deflator'!$B$31</definedName>
    <definedName name="FY_1999">'Deflator'!$B$32</definedName>
    <definedName name="FY_2000">'Deflator'!$B$33</definedName>
    <definedName name="FY_2001">'Deflator'!$B$34</definedName>
    <definedName name="FY_2002">'Deflator'!$B$35</definedName>
    <definedName name="FY_2003">'Deflator'!$B$36</definedName>
    <definedName name="FY_2004">'Deflator'!$B$37</definedName>
    <definedName name="FY_2005">'Deflator'!$B$38</definedName>
    <definedName name="FY_2006">'Deflator'!$B$39</definedName>
    <definedName name="FY_2007">'Deflator'!$B$40</definedName>
    <definedName name="FY_2008">'Deflator'!$B$41</definedName>
    <definedName name="FY_2009">'Deflator'!$B$42</definedName>
    <definedName name="FY_2010">'Deflator'!$B$43</definedName>
    <definedName name="FY_2011">'Deflator'!$B$44</definedName>
  </definedNames>
  <calcPr fullCalcOnLoad="1"/>
</workbook>
</file>

<file path=xl/comments2.xml><?xml version="1.0" encoding="utf-8"?>
<comments xmlns="http://schemas.openxmlformats.org/spreadsheetml/2006/main">
  <authors>
    <author>Paul Balserak</author>
    <author>A satisfied Microsoft Office user</author>
  </authors>
  <commentList>
    <comment ref="B40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35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36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37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38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39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1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2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C36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37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38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39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0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1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2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3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4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5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6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C47" authorId="1">
      <text>
        <r>
          <rPr>
            <sz val="9"/>
            <rFont val="Geneva"/>
            <family val="0"/>
          </rPr>
          <t>From the GDP Price Index for the FY 2004 President's Budget, GDP Price Index (Chain-type Weights)(1)(2) with the decimal place moved 2 places to the left and preceeded by a 1</t>
        </r>
      </text>
    </comment>
    <comment ref="B47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6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5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4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  <comment ref="B43" authorId="0">
      <text>
        <r>
          <rPr>
            <b/>
            <sz val="8"/>
            <rFont val="Tahoma"/>
            <family val="0"/>
          </rPr>
          <t>Paul Balserak:</t>
        </r>
        <r>
          <rPr>
            <sz val="8"/>
            <rFont val="Tahoma"/>
            <family val="0"/>
          </rPr>
          <t xml:space="preserve">
calculated using OMB economic assumptions</t>
        </r>
      </text>
    </comment>
  </commentList>
</comments>
</file>

<file path=xl/sharedStrings.xml><?xml version="1.0" encoding="utf-8"?>
<sst xmlns="http://schemas.openxmlformats.org/spreadsheetml/2006/main" count="60" uniqueCount="56">
  <si>
    <t>Enter your</t>
  </si>
  <si>
    <t>Deflated values</t>
  </si>
  <si>
    <t>Inflated values</t>
  </si>
  <si>
    <t>nominal values</t>
  </si>
  <si>
    <t>are calculated</t>
  </si>
  <si>
    <t>%</t>
  </si>
  <si>
    <t>in this column.</t>
  </si>
  <si>
    <t>Fiscal</t>
  </si>
  <si>
    <t>Change from</t>
  </si>
  <si>
    <t>Constant Values</t>
  </si>
  <si>
    <t>Year</t>
  </si>
  <si>
    <t>Previous Year</t>
  </si>
  <si>
    <t>Pres Budget</t>
  </si>
  <si>
    <t>Nominal Values</t>
  </si>
  <si>
    <t>INSTRUCTIONS</t>
  </si>
  <si>
    <t xml:space="preserve">    Nominal and Inflation-Adjusted Values</t>
  </si>
  <si>
    <t>Hist. Tables</t>
  </si>
  <si>
    <t>Use this spreadsheet to calculate the effect of inflation -- See instructions on the "Instructions" sheet.</t>
  </si>
  <si>
    <t>DEFINITIONS</t>
  </si>
  <si>
    <r>
      <t>Nominal</t>
    </r>
    <r>
      <rPr>
        <sz val="9"/>
        <rFont val="Helv"/>
        <family val="0"/>
      </rPr>
      <t xml:space="preserve"> dollars are dollar amounts that have not been adjusted for inflation.  </t>
    </r>
  </si>
  <si>
    <r>
      <t>Inflated</t>
    </r>
    <r>
      <rPr>
        <sz val="9"/>
        <rFont val="Helv"/>
        <family val="0"/>
      </rPr>
      <t xml:space="preserve"> values are the dollar amounts that would be needed to purchase the level of goods and services that could have been purchased</t>
    </r>
  </si>
  <si>
    <r>
      <t>Deflated</t>
    </r>
    <r>
      <rPr>
        <sz val="9"/>
        <rFont val="Helv"/>
        <family val="0"/>
      </rPr>
      <t xml:space="preserve"> values are the level of goods and services that can be purchased with a nominal dollar amount after the purchasing power of that </t>
    </r>
  </si>
  <si>
    <t>of a dollar in the year you selected as the base year.</t>
  </si>
  <si>
    <t>1/</t>
  </si>
  <si>
    <t>2/</t>
  </si>
  <si>
    <t>3/</t>
  </si>
  <si>
    <t>4/</t>
  </si>
  <si>
    <t>5/</t>
  </si>
  <si>
    <t>3/  Put your set of nominal values in this column.</t>
  </si>
  <si>
    <t>4/ Shows the purchasing power of the nominal dollar amount according to the purchasing power of a dollar in the year you selected as the base year.</t>
  </si>
  <si>
    <t xml:space="preserve">5/ Shows the amount that would be needed to buy the nominal dollar amount of goods and services, expressed in dollars with the purchasing power </t>
  </si>
  <si>
    <t>1.  On the sheet on the following page, enter the data you wish to deflate, that is, the nominal values, in the appropriate rows of column D.</t>
  </si>
  <si>
    <t>Baseyear</t>
  </si>
  <si>
    <t>3.  To change the Baseyear, enter the year in cell F2 of the "Deflator" worksheet.</t>
  </si>
  <si>
    <t>2.  The formulas in columns E and F deflate the nominal amounts using the GDP Price Index deflators for the current budget.</t>
  </si>
  <si>
    <t>Chained Price</t>
  </si>
  <si>
    <t>Index</t>
  </si>
  <si>
    <t>GDP Price</t>
  </si>
  <si>
    <t>(Chain-type</t>
  </si>
  <si>
    <t>Weights) (1) (2)</t>
  </si>
  <si>
    <t>Below is from the Economic Assumptions</t>
  </si>
  <si>
    <t>Alternative Price Measures worksheet</t>
  </si>
  <si>
    <t>Column C is what you would insert with MSR values or something else</t>
  </si>
  <si>
    <t xml:space="preserve">Those formulas are set to calculate the deflated amounts using FY 2000 as the "Baseyear".  </t>
  </si>
  <si>
    <t xml:space="preserve">Note: Check to confirm  that the House Interior Subcommittee prefers that you use the same Baseyear as in the President's Budget (currently 2000).  </t>
  </si>
  <si>
    <t xml:space="preserve">could purchase for $1 dollar in 2000.  </t>
  </si>
  <si>
    <t>No further data is published in Budget</t>
  </si>
  <si>
    <t>Before the FY 2005 budget, the budget bench mark year was 1996</t>
  </si>
  <si>
    <t xml:space="preserve">amount has been adjusted for inflation.  That is, $1 dollar in 2004 will purchase the goods and services $.92 bought in 2000.  </t>
  </si>
  <si>
    <t>&lt;----------------</t>
  </si>
  <si>
    <t xml:space="preserve">with that amount if there had been no inflation.  That is, you would need $1.09 of 2004 dollars to purchase the goods and services you </t>
  </si>
  <si>
    <t>Example based on FY 07 PB assumptions.</t>
  </si>
  <si>
    <t>pp.194-195</t>
  </si>
  <si>
    <t>FY 2009</t>
  </si>
  <si>
    <t>1/  Gross Product Deflator (Chained Price Index), "Historical Tables, The Budget for Fiscal Year 2009" (standard index for DOI general deflation exercises)</t>
  </si>
  <si>
    <t xml:space="preserve">2/  OMB Economic Assumptions, 2009 President's Budget -- Alternative Price Measures (Chain-type Weights)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</si>
</sst>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"/>
    <numFmt numFmtId="165" formatCode="0.000"/>
    <numFmt numFmtId="166" formatCode="##0.0000"/>
    <numFmt numFmtId="167" formatCode="##0.00"/>
    <numFmt numFmtId="168" formatCode="#,##0.000"/>
    <numFmt numFmtId="169" formatCode="0.0"/>
    <numFmt numFmtId="170" formatCode="#,##0.0000"/>
    <numFmt numFmtId="171" formatCode="0.000000"/>
    <numFmt numFmtId="172" formatCode="0.0000"/>
    <numFmt numFmtId="173" formatCode="#,##0.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Helv"/>
      <family val="0"/>
    </font>
    <font>
      <b/>
      <sz val="10"/>
      <name val="Helv"/>
      <family val="0"/>
    </font>
    <font>
      <sz val="9"/>
      <name val="Helv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color indexed="20"/>
      <name val="Geneva"/>
      <family val="0"/>
    </font>
    <font>
      <sz val="10"/>
      <color indexed="53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Helv"/>
      <family val="0"/>
    </font>
    <font>
      <b/>
      <sz val="9"/>
      <name val="Helv"/>
      <family val="0"/>
    </font>
    <font>
      <sz val="12"/>
      <name val="Times New Roman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 style="thin"/>
      <top>
        <color indexed="24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 quotePrefix="1">
      <alignment/>
    </xf>
    <xf numFmtId="170" fontId="0" fillId="0" borderId="3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171" fontId="0" fillId="0" borderId="3" xfId="0" applyNumberForma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indent="1"/>
      <protection/>
    </xf>
    <xf numFmtId="0" fontId="14" fillId="0" borderId="0" xfId="0" applyFont="1" applyBorder="1" applyAlignment="1">
      <alignment horizontal="left" indent="1"/>
    </xf>
    <xf numFmtId="1" fontId="0" fillId="0" borderId="0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 quotePrefix="1">
      <alignment horizontal="left" indent="1"/>
    </xf>
    <xf numFmtId="4" fontId="10" fillId="0" borderId="2" xfId="0" applyNumberFormat="1" applyFont="1" applyBorder="1" applyAlignment="1">
      <alignment/>
    </xf>
    <xf numFmtId="4" fontId="9" fillId="0" borderId="2" xfId="0" applyNumberFormat="1" applyFont="1" applyBorder="1" applyAlignment="1" quotePrefix="1">
      <alignment/>
    </xf>
    <xf numFmtId="4" fontId="7" fillId="0" borderId="2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quotePrefix="1">
      <alignment horizontal="left"/>
    </xf>
    <xf numFmtId="0" fontId="15" fillId="0" borderId="7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170" fontId="0" fillId="0" borderId="0" xfId="0" applyNumberFormat="1" applyFon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70" fontId="1" fillId="0" borderId="3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workbookViewId="0" topLeftCell="A1">
      <selection activeCell="D11" sqref="D11"/>
    </sheetView>
  </sheetViews>
  <sheetFormatPr defaultColWidth="9.00390625" defaultRowHeight="12.75"/>
  <sheetData>
    <row r="1" ht="12.75">
      <c r="A1" s="59" t="s">
        <v>14</v>
      </c>
    </row>
    <row r="2" ht="12.75">
      <c r="A2" s="17" t="s">
        <v>31</v>
      </c>
    </row>
    <row r="3" ht="12.75">
      <c r="A3" s="45" t="s">
        <v>34</v>
      </c>
    </row>
    <row r="4" ht="12.75">
      <c r="A4" s="25" t="s">
        <v>43</v>
      </c>
    </row>
    <row r="5" ht="12.75">
      <c r="A5" s="17" t="s">
        <v>33</v>
      </c>
    </row>
    <row r="6" ht="12.75">
      <c r="A6" s="15" t="str">
        <f>"4.  The forumlae will be adjusted automatically to calculate the deflated values using the new Baseyear."</f>
        <v>4.  The forumlae will be adjusted automatically to calculate the deflated values using the new Baseyear.</v>
      </c>
    </row>
    <row r="7" ht="12.75">
      <c r="A7" s="35" t="s">
        <v>44</v>
      </c>
    </row>
    <row r="8" ht="12.75">
      <c r="A8" s="15"/>
    </row>
    <row r="9" ht="12.75">
      <c r="A9" s="15"/>
    </row>
    <row r="10" ht="12.75">
      <c r="A10" s="15"/>
    </row>
    <row r="12" ht="12.75">
      <c r="A12" s="15" t="s">
        <v>18</v>
      </c>
    </row>
    <row r="13" ht="12.75">
      <c r="A13" s="26" t="s">
        <v>19</v>
      </c>
    </row>
    <row r="14" ht="12.75">
      <c r="A14" s="26" t="s">
        <v>21</v>
      </c>
    </row>
    <row r="15" ht="12.75">
      <c r="A15" s="41" t="s">
        <v>48</v>
      </c>
    </row>
    <row r="16" ht="12.75">
      <c r="A16" s="26" t="s">
        <v>20</v>
      </c>
    </row>
    <row r="17" ht="12.75">
      <c r="A17" s="41" t="s">
        <v>50</v>
      </c>
    </row>
    <row r="18" ht="12.75">
      <c r="A18" s="41" t="s">
        <v>45</v>
      </c>
    </row>
    <row r="19" ht="12.75">
      <c r="A19" s="15"/>
    </row>
    <row r="20" ht="12.75">
      <c r="A20" s="15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7"/>
  <sheetViews>
    <sheetView tabSelected="1" zoomScale="85" zoomScaleNormal="85" workbookViewId="0" topLeftCell="A1">
      <pane ySplit="9" topLeftCell="BM17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8.125" style="10" customWidth="1"/>
    <col min="2" max="2" width="15.75390625" style="10" customWidth="1"/>
    <col min="3" max="3" width="15.125" style="0" customWidth="1"/>
    <col min="4" max="4" width="14.00390625" style="0" customWidth="1"/>
    <col min="5" max="6" width="14.75390625" style="0" customWidth="1"/>
    <col min="7" max="16384" width="12.375" style="0" customWidth="1"/>
  </cols>
  <sheetData>
    <row r="1" ht="12.75">
      <c r="A1" s="10" t="s">
        <v>17</v>
      </c>
    </row>
    <row r="2" spans="2:7" ht="18">
      <c r="B2" s="11" t="s">
        <v>15</v>
      </c>
      <c r="C2" s="1"/>
      <c r="E2" s="38" t="s">
        <v>32</v>
      </c>
      <c r="F2" s="39">
        <v>2000</v>
      </c>
      <c r="G2" t="s">
        <v>49</v>
      </c>
    </row>
    <row r="3" spans="2:6" ht="12" customHeight="1">
      <c r="B3" s="14" t="s">
        <v>23</v>
      </c>
      <c r="C3" s="5" t="s">
        <v>24</v>
      </c>
      <c r="D3" s="5" t="s">
        <v>25</v>
      </c>
      <c r="E3" s="5" t="s">
        <v>26</v>
      </c>
      <c r="F3" s="5" t="s">
        <v>27</v>
      </c>
    </row>
    <row r="4" spans="2:6" ht="12.75" customHeight="1">
      <c r="B4" s="6" t="s">
        <v>35</v>
      </c>
      <c r="C4" s="37"/>
      <c r="D4" s="37"/>
      <c r="E4" s="7"/>
      <c r="F4" s="7"/>
    </row>
    <row r="5" spans="2:6" ht="12.75">
      <c r="B5" s="8" t="s">
        <v>36</v>
      </c>
      <c r="C5" s="37"/>
      <c r="D5" s="37"/>
      <c r="E5" s="9"/>
      <c r="F5" s="9"/>
    </row>
    <row r="6" spans="2:6" ht="12.75">
      <c r="B6" s="9" t="s">
        <v>16</v>
      </c>
      <c r="C6" s="7"/>
      <c r="D6" s="9" t="s">
        <v>0</v>
      </c>
      <c r="E6" s="9" t="s">
        <v>1</v>
      </c>
      <c r="F6" s="9" t="s">
        <v>2</v>
      </c>
    </row>
    <row r="7" spans="1:6" ht="12.75">
      <c r="A7" s="12"/>
      <c r="B7" s="16" t="s">
        <v>52</v>
      </c>
      <c r="C7" s="3" t="s">
        <v>5</v>
      </c>
      <c r="D7" s="4" t="s">
        <v>3</v>
      </c>
      <c r="E7" s="3" t="s">
        <v>4</v>
      </c>
      <c r="F7" s="3" t="s">
        <v>4</v>
      </c>
    </row>
    <row r="8" spans="1:6" ht="12.75">
      <c r="A8" s="12" t="s">
        <v>7</v>
      </c>
      <c r="B8" s="57" t="s">
        <v>53</v>
      </c>
      <c r="C8" s="3" t="s">
        <v>8</v>
      </c>
      <c r="D8" s="4" t="s">
        <v>6</v>
      </c>
      <c r="E8" s="3" t="s">
        <v>6</v>
      </c>
      <c r="F8" s="3" t="s">
        <v>6</v>
      </c>
    </row>
    <row r="9" spans="1:6" ht="12.75">
      <c r="A9" s="13" t="s">
        <v>10</v>
      </c>
      <c r="B9" s="58" t="s">
        <v>12</v>
      </c>
      <c r="C9" s="2" t="s">
        <v>11</v>
      </c>
      <c r="D9" s="2" t="s">
        <v>13</v>
      </c>
      <c r="E9" s="2" t="s">
        <v>9</v>
      </c>
      <c r="F9" s="2" t="str">
        <f>E9</f>
        <v>Constant Values</v>
      </c>
    </row>
    <row r="10" spans="1:6" ht="12.75">
      <c r="A10" s="36">
        <v>1977</v>
      </c>
      <c r="B10" s="18">
        <v>0.4423</v>
      </c>
      <c r="C10" s="19"/>
      <c r="D10" s="44">
        <v>0</v>
      </c>
      <c r="E10" s="43">
        <f>VLOOKUP($F$2,$A$10:$B$47,2,1)/B10*D10</f>
        <v>0</v>
      </c>
      <c r="F10" s="42">
        <f>B10/VLOOKUP($F$2,$A$10:$B$47,2,1)*D10</f>
        <v>0</v>
      </c>
    </row>
    <row r="11" spans="1:8" ht="12.75">
      <c r="A11" s="36">
        <v>1978</v>
      </c>
      <c r="B11" s="18">
        <v>0.4518</v>
      </c>
      <c r="C11" s="19"/>
      <c r="D11" s="44">
        <v>0</v>
      </c>
      <c r="E11" s="43">
        <f aca="true" t="shared" si="0" ref="E11:E47">VLOOKUP($F$2,$A$10:$B$47,2,1)/B11*D11</f>
        <v>0</v>
      </c>
      <c r="F11" s="42">
        <f aca="true" t="shared" si="1" ref="F11:F47">B11/VLOOKUP($F$2,$A$10:$B$47,2,1)*D11</f>
        <v>0</v>
      </c>
      <c r="H11" s="43"/>
    </row>
    <row r="12" spans="1:6" ht="12.75">
      <c r="A12" s="36">
        <v>1979</v>
      </c>
      <c r="B12" s="18">
        <v>0.4882</v>
      </c>
      <c r="C12" s="19"/>
      <c r="D12" s="44">
        <v>0</v>
      </c>
      <c r="E12" s="43">
        <f t="shared" si="0"/>
        <v>0</v>
      </c>
      <c r="F12" s="42">
        <f t="shared" si="1"/>
        <v>0</v>
      </c>
    </row>
    <row r="13" spans="1:6" ht="12.75">
      <c r="A13" s="36">
        <v>1980</v>
      </c>
      <c r="B13" s="18">
        <v>0.531</v>
      </c>
      <c r="C13" s="19"/>
      <c r="D13" s="44">
        <v>0</v>
      </c>
      <c r="E13" s="43">
        <f t="shared" si="0"/>
        <v>0</v>
      </c>
      <c r="F13" s="42">
        <f t="shared" si="1"/>
        <v>0</v>
      </c>
    </row>
    <row r="14" spans="1:6" ht="12.75">
      <c r="A14" s="36">
        <v>1981</v>
      </c>
      <c r="B14" s="18">
        <v>0.583</v>
      </c>
      <c r="C14" s="19"/>
      <c r="D14" s="44">
        <v>0</v>
      </c>
      <c r="E14" s="43">
        <f t="shared" si="0"/>
        <v>0</v>
      </c>
      <c r="F14" s="42">
        <f t="shared" si="1"/>
        <v>0</v>
      </c>
    </row>
    <row r="15" spans="1:6" ht="12.75">
      <c r="A15" s="36">
        <v>1982</v>
      </c>
      <c r="B15" s="18">
        <v>0.6229</v>
      </c>
      <c r="C15" s="19"/>
      <c r="D15" s="44">
        <v>0</v>
      </c>
      <c r="E15" s="43">
        <f t="shared" si="0"/>
        <v>0</v>
      </c>
      <c r="F15" s="42">
        <f t="shared" si="1"/>
        <v>0</v>
      </c>
    </row>
    <row r="16" spans="1:6" ht="12.75">
      <c r="A16" s="36">
        <v>1983</v>
      </c>
      <c r="B16" s="18">
        <v>0.6504</v>
      </c>
      <c r="C16" s="19"/>
      <c r="D16" s="44">
        <v>0</v>
      </c>
      <c r="E16" s="43">
        <f t="shared" si="0"/>
        <v>0</v>
      </c>
      <c r="F16" s="42">
        <f t="shared" si="1"/>
        <v>0</v>
      </c>
    </row>
    <row r="17" spans="1:6" ht="12.75">
      <c r="A17" s="36">
        <v>1984</v>
      </c>
      <c r="B17" s="18">
        <v>0.6744</v>
      </c>
      <c r="C17" s="19"/>
      <c r="D17" s="44">
        <v>0</v>
      </c>
      <c r="E17" s="43">
        <f t="shared" si="0"/>
        <v>0</v>
      </c>
      <c r="F17" s="42">
        <f t="shared" si="1"/>
        <v>0</v>
      </c>
    </row>
    <row r="18" spans="1:6" ht="12.75">
      <c r="A18" s="36">
        <v>1985</v>
      </c>
      <c r="B18" s="18">
        <v>0.6963</v>
      </c>
      <c r="C18" s="20"/>
      <c r="D18" s="44">
        <v>0</v>
      </c>
      <c r="E18" s="43">
        <f t="shared" si="0"/>
        <v>0</v>
      </c>
      <c r="F18" s="42">
        <f t="shared" si="1"/>
        <v>0</v>
      </c>
    </row>
    <row r="19" spans="1:6" ht="12.75">
      <c r="A19" s="36">
        <v>1986</v>
      </c>
      <c r="B19" s="18">
        <v>0.7125</v>
      </c>
      <c r="C19" s="19"/>
      <c r="D19" s="44">
        <v>0</v>
      </c>
      <c r="E19" s="43">
        <f t="shared" si="0"/>
        <v>0</v>
      </c>
      <c r="F19" s="42">
        <f t="shared" si="1"/>
        <v>0</v>
      </c>
    </row>
    <row r="20" spans="1:6" ht="12.75">
      <c r="A20" s="36">
        <v>1987</v>
      </c>
      <c r="B20" s="18">
        <v>0.7311</v>
      </c>
      <c r="C20" s="19"/>
      <c r="D20" s="44">
        <v>0</v>
      </c>
      <c r="E20" s="43">
        <f t="shared" si="0"/>
        <v>0</v>
      </c>
      <c r="F20" s="42">
        <f t="shared" si="1"/>
        <v>0</v>
      </c>
    </row>
    <row r="21" spans="1:6" ht="12.75">
      <c r="A21" s="36">
        <v>1988</v>
      </c>
      <c r="B21" s="18">
        <v>0.7541</v>
      </c>
      <c r="C21" s="19"/>
      <c r="D21" s="44">
        <v>0</v>
      </c>
      <c r="E21" s="43">
        <f t="shared" si="0"/>
        <v>0</v>
      </c>
      <c r="F21" s="42">
        <f t="shared" si="1"/>
        <v>0</v>
      </c>
    </row>
    <row r="22" spans="1:6" ht="12.75">
      <c r="A22" s="36">
        <v>1989</v>
      </c>
      <c r="B22" s="18">
        <v>0.7834</v>
      </c>
      <c r="C22" s="19"/>
      <c r="D22" s="44">
        <v>0</v>
      </c>
      <c r="E22" s="43">
        <f t="shared" si="0"/>
        <v>0</v>
      </c>
      <c r="F22" s="42">
        <f t="shared" si="1"/>
        <v>0</v>
      </c>
    </row>
    <row r="23" spans="1:8" ht="12.75">
      <c r="A23" s="36">
        <v>1990</v>
      </c>
      <c r="B23" s="18">
        <v>0.8125</v>
      </c>
      <c r="C23" s="21"/>
      <c r="D23" s="44">
        <v>0</v>
      </c>
      <c r="E23" s="43">
        <f t="shared" si="0"/>
        <v>0</v>
      </c>
      <c r="F23" s="42">
        <f t="shared" si="1"/>
        <v>0</v>
      </c>
      <c r="H23" s="56" t="s">
        <v>47</v>
      </c>
    </row>
    <row r="24" spans="1:6" ht="12.75">
      <c r="A24" s="36">
        <v>1991</v>
      </c>
      <c r="B24" s="18">
        <v>0.843</v>
      </c>
      <c r="C24" s="21"/>
      <c r="D24" s="44">
        <v>0</v>
      </c>
      <c r="E24" s="43">
        <f t="shared" si="0"/>
        <v>0</v>
      </c>
      <c r="F24" s="42">
        <f t="shared" si="1"/>
        <v>0</v>
      </c>
    </row>
    <row r="25" spans="1:6" ht="12.75">
      <c r="A25" s="36">
        <v>1992</v>
      </c>
      <c r="B25" s="18">
        <v>0.8642</v>
      </c>
      <c r="C25" s="21"/>
      <c r="D25" s="44">
        <v>0</v>
      </c>
      <c r="E25" s="43">
        <f t="shared" si="0"/>
        <v>0</v>
      </c>
      <c r="F25" s="42">
        <f t="shared" si="1"/>
        <v>0</v>
      </c>
    </row>
    <row r="26" spans="1:6" ht="12.75">
      <c r="A26" s="36">
        <v>1993</v>
      </c>
      <c r="B26" s="18">
        <v>0.8838</v>
      </c>
      <c r="C26" s="21"/>
      <c r="D26" s="44">
        <v>0</v>
      </c>
      <c r="E26" s="43">
        <f t="shared" si="0"/>
        <v>0</v>
      </c>
      <c r="F26" s="42">
        <f t="shared" si="1"/>
        <v>0</v>
      </c>
    </row>
    <row r="27" spans="1:6" ht="12.75">
      <c r="A27" s="36">
        <v>1994</v>
      </c>
      <c r="B27" s="18">
        <v>0.9028</v>
      </c>
      <c r="C27" s="21"/>
      <c r="D27" s="44">
        <v>0</v>
      </c>
      <c r="E27" s="43">
        <f t="shared" si="0"/>
        <v>0</v>
      </c>
      <c r="F27" s="42">
        <f t="shared" si="1"/>
        <v>0</v>
      </c>
    </row>
    <row r="28" spans="1:8" ht="12.75">
      <c r="A28" s="36">
        <v>1995</v>
      </c>
      <c r="B28" s="18">
        <v>0.9218</v>
      </c>
      <c r="C28" s="21"/>
      <c r="D28" s="44">
        <v>0</v>
      </c>
      <c r="E28" s="43">
        <f t="shared" si="0"/>
        <v>0</v>
      </c>
      <c r="F28" s="42">
        <f t="shared" si="1"/>
        <v>0</v>
      </c>
      <c r="H28" t="s">
        <v>42</v>
      </c>
    </row>
    <row r="29" spans="1:8" ht="12.75">
      <c r="A29" s="36">
        <v>1996</v>
      </c>
      <c r="B29" s="18">
        <v>0.9395</v>
      </c>
      <c r="C29" s="21"/>
      <c r="D29" s="44">
        <v>0</v>
      </c>
      <c r="E29" s="43">
        <f t="shared" si="0"/>
        <v>0</v>
      </c>
      <c r="F29" s="42">
        <f t="shared" si="1"/>
        <v>0</v>
      </c>
      <c r="H29" t="s">
        <v>40</v>
      </c>
    </row>
    <row r="30" spans="1:8" ht="12.75">
      <c r="A30" s="36">
        <v>1997</v>
      </c>
      <c r="B30" s="18">
        <v>0.9559</v>
      </c>
      <c r="C30" s="22"/>
      <c r="D30" s="44">
        <v>0</v>
      </c>
      <c r="E30" s="43">
        <f t="shared" si="0"/>
        <v>0</v>
      </c>
      <c r="F30" s="42">
        <f t="shared" si="1"/>
        <v>0</v>
      </c>
      <c r="H30" t="s">
        <v>41</v>
      </c>
    </row>
    <row r="31" spans="1:8" ht="15.75">
      <c r="A31" s="36">
        <v>1998</v>
      </c>
      <c r="B31" s="18">
        <v>0.9675</v>
      </c>
      <c r="C31" s="23"/>
      <c r="D31" s="44">
        <v>0</v>
      </c>
      <c r="E31" s="43">
        <f t="shared" si="0"/>
        <v>0</v>
      </c>
      <c r="F31" s="42">
        <f t="shared" si="1"/>
        <v>0</v>
      </c>
      <c r="H31" s="46" t="s">
        <v>37</v>
      </c>
    </row>
    <row r="32" spans="1:8" ht="15.75">
      <c r="A32" s="36">
        <v>1999</v>
      </c>
      <c r="B32" s="18">
        <v>0.9802</v>
      </c>
      <c r="C32" s="23"/>
      <c r="D32" s="44">
        <v>0</v>
      </c>
      <c r="E32" s="43">
        <f t="shared" si="0"/>
        <v>0</v>
      </c>
      <c r="F32" s="42">
        <f t="shared" si="1"/>
        <v>0</v>
      </c>
      <c r="H32" s="47" t="s">
        <v>36</v>
      </c>
    </row>
    <row r="33" spans="1:8" ht="15.75">
      <c r="A33" s="36">
        <v>2000</v>
      </c>
      <c r="B33" s="55">
        <v>1</v>
      </c>
      <c r="C33" s="23"/>
      <c r="D33" s="44">
        <v>0</v>
      </c>
      <c r="E33" s="43">
        <f t="shared" si="0"/>
        <v>0</v>
      </c>
      <c r="F33" s="42">
        <f t="shared" si="1"/>
        <v>0</v>
      </c>
      <c r="H33" s="47" t="s">
        <v>38</v>
      </c>
    </row>
    <row r="34" spans="1:8" ht="15.75">
      <c r="A34" s="36">
        <v>2001</v>
      </c>
      <c r="B34" s="18">
        <v>1.0236</v>
      </c>
      <c r="C34" s="23"/>
      <c r="D34" s="44">
        <v>0</v>
      </c>
      <c r="E34" s="43">
        <f t="shared" si="0"/>
        <v>0</v>
      </c>
      <c r="F34" s="42">
        <f t="shared" si="1"/>
        <v>0</v>
      </c>
      <c r="H34" s="48" t="s">
        <v>39</v>
      </c>
    </row>
    <row r="35" spans="1:6" ht="12.75">
      <c r="A35" s="36">
        <v>2002</v>
      </c>
      <c r="B35" s="18">
        <v>1.0432</v>
      </c>
      <c r="C35" s="23"/>
      <c r="D35" s="44">
        <v>0</v>
      </c>
      <c r="E35" s="43">
        <f t="shared" si="0"/>
        <v>0</v>
      </c>
      <c r="F35" s="42">
        <f t="shared" si="1"/>
        <v>0</v>
      </c>
    </row>
    <row r="36" spans="1:6" ht="12.75">
      <c r="A36" s="36">
        <v>2003</v>
      </c>
      <c r="B36" s="18">
        <v>1.0643</v>
      </c>
      <c r="C36" s="23"/>
      <c r="D36" s="44">
        <v>0</v>
      </c>
      <c r="E36" s="43">
        <f t="shared" si="0"/>
        <v>0</v>
      </c>
      <c r="F36" s="42">
        <f t="shared" si="1"/>
        <v>0</v>
      </c>
    </row>
    <row r="37" spans="1:6" ht="12.75">
      <c r="A37" s="36">
        <v>2004</v>
      </c>
      <c r="B37" s="18">
        <v>1.092</v>
      </c>
      <c r="C37" s="23"/>
      <c r="D37" s="44">
        <v>0</v>
      </c>
      <c r="E37" s="43">
        <f t="shared" si="0"/>
        <v>0</v>
      </c>
      <c r="F37" s="42">
        <f t="shared" si="1"/>
        <v>0</v>
      </c>
    </row>
    <row r="38" spans="1:6" ht="12.75">
      <c r="A38" s="36">
        <v>2005</v>
      </c>
      <c r="B38" s="18">
        <v>1.127</v>
      </c>
      <c r="C38" s="23"/>
      <c r="D38" s="44">
        <v>0</v>
      </c>
      <c r="E38" s="43">
        <f t="shared" si="0"/>
        <v>0</v>
      </c>
      <c r="F38" s="42">
        <f t="shared" si="1"/>
        <v>0</v>
      </c>
    </row>
    <row r="39" spans="1:6" ht="12.75">
      <c r="A39" s="36">
        <v>2006</v>
      </c>
      <c r="B39" s="18">
        <v>1.1643</v>
      </c>
      <c r="C39" s="23"/>
      <c r="D39" s="44">
        <v>0</v>
      </c>
      <c r="E39" s="43">
        <f t="shared" si="0"/>
        <v>0</v>
      </c>
      <c r="F39" s="42">
        <f t="shared" si="1"/>
        <v>0</v>
      </c>
    </row>
    <row r="40" spans="1:6" ht="12.75">
      <c r="A40" s="36">
        <v>2007</v>
      </c>
      <c r="B40" s="18">
        <v>1.1955</v>
      </c>
      <c r="C40" s="23"/>
      <c r="D40" s="44">
        <v>0</v>
      </c>
      <c r="E40" s="43">
        <f t="shared" si="0"/>
        <v>0</v>
      </c>
      <c r="F40" s="42">
        <f t="shared" si="1"/>
        <v>0</v>
      </c>
    </row>
    <row r="41" spans="1:6" ht="12.75">
      <c r="A41" s="36">
        <v>2008</v>
      </c>
      <c r="B41" s="18">
        <v>1.2186</v>
      </c>
      <c r="C41" s="23"/>
      <c r="D41" s="44">
        <v>0</v>
      </c>
      <c r="E41" s="43">
        <f t="shared" si="0"/>
        <v>0</v>
      </c>
      <c r="F41" s="42">
        <f t="shared" si="1"/>
        <v>0</v>
      </c>
    </row>
    <row r="42" spans="1:6" ht="12.75">
      <c r="A42" s="36">
        <v>2009</v>
      </c>
      <c r="B42" s="18">
        <v>1.2432</v>
      </c>
      <c r="C42" s="23"/>
      <c r="D42" s="44">
        <v>0</v>
      </c>
      <c r="E42" s="43">
        <f t="shared" si="0"/>
        <v>0</v>
      </c>
      <c r="F42" s="42">
        <f t="shared" si="1"/>
        <v>0</v>
      </c>
    </row>
    <row r="43" spans="1:8" ht="12.75">
      <c r="A43" s="36">
        <v>2010</v>
      </c>
      <c r="B43" s="18">
        <v>1.268</v>
      </c>
      <c r="C43" s="23"/>
      <c r="D43" s="44">
        <v>0</v>
      </c>
      <c r="E43" s="43">
        <f t="shared" si="0"/>
        <v>0</v>
      </c>
      <c r="F43" s="42">
        <f t="shared" si="1"/>
        <v>0</v>
      </c>
      <c r="H43" s="54"/>
    </row>
    <row r="44" spans="1:8" ht="12.75">
      <c r="A44" s="36">
        <v>2011</v>
      </c>
      <c r="B44" s="18">
        <v>1.2934</v>
      </c>
      <c r="C44" s="23"/>
      <c r="D44" s="44">
        <v>0</v>
      </c>
      <c r="E44" s="43">
        <f t="shared" si="0"/>
        <v>0</v>
      </c>
      <c r="F44" s="42">
        <f t="shared" si="1"/>
        <v>0</v>
      </c>
      <c r="H44" s="54" t="s">
        <v>46</v>
      </c>
    </row>
    <row r="45" spans="1:8" ht="12.75">
      <c r="A45" s="36">
        <v>2012</v>
      </c>
      <c r="B45" s="18">
        <v>1.3192</v>
      </c>
      <c r="C45" s="23"/>
      <c r="D45" s="44">
        <v>0</v>
      </c>
      <c r="E45" s="43">
        <f t="shared" si="0"/>
        <v>0</v>
      </c>
      <c r="F45" s="42">
        <f t="shared" si="1"/>
        <v>0</v>
      </c>
      <c r="H45" s="54"/>
    </row>
    <row r="46" spans="1:8" ht="12.75">
      <c r="A46" s="36">
        <v>2013</v>
      </c>
      <c r="B46" s="18">
        <v>1.3455</v>
      </c>
      <c r="C46" s="23"/>
      <c r="D46" s="44">
        <v>0</v>
      </c>
      <c r="E46" s="43">
        <f t="shared" si="0"/>
        <v>0</v>
      </c>
      <c r="F46" s="42">
        <f t="shared" si="1"/>
        <v>0</v>
      </c>
      <c r="H46" s="54"/>
    </row>
    <row r="47" spans="1:8" ht="12.75">
      <c r="A47" s="36">
        <v>2014</v>
      </c>
      <c r="B47" s="18">
        <f>+B46*C47</f>
        <v>0</v>
      </c>
      <c r="C47" s="23"/>
      <c r="D47" s="44">
        <v>0</v>
      </c>
      <c r="E47" s="43" t="e">
        <f t="shared" si="0"/>
        <v>#DIV/0!</v>
      </c>
      <c r="F47" s="42">
        <f t="shared" si="1"/>
        <v>0</v>
      </c>
      <c r="H47" s="54"/>
    </row>
    <row r="48" spans="1:8" ht="12.75">
      <c r="A48" s="36"/>
      <c r="B48" s="49"/>
      <c r="C48" s="50"/>
      <c r="D48" s="51"/>
      <c r="E48" s="52"/>
      <c r="F48" s="53"/>
      <c r="H48" s="54"/>
    </row>
    <row r="49" spans="1:7" ht="12.75">
      <c r="A49" s="27" t="s">
        <v>54</v>
      </c>
      <c r="B49" s="27"/>
      <c r="C49" s="28"/>
      <c r="D49" s="28"/>
      <c r="E49" s="29"/>
      <c r="F49" s="28"/>
      <c r="G49" s="30"/>
    </row>
    <row r="50" spans="1:7" ht="12.75">
      <c r="A50" s="40" t="s">
        <v>55</v>
      </c>
      <c r="B50" s="27"/>
      <c r="C50" s="28"/>
      <c r="D50" s="28"/>
      <c r="E50" s="27"/>
      <c r="F50" s="28"/>
      <c r="G50" s="30"/>
    </row>
    <row r="51" spans="1:7" ht="12.75">
      <c r="A51" s="31" t="s">
        <v>28</v>
      </c>
      <c r="B51" s="27"/>
      <c r="C51" s="28"/>
      <c r="D51" s="28"/>
      <c r="E51" s="29"/>
      <c r="F51" s="28"/>
      <c r="G51" s="30"/>
    </row>
    <row r="52" spans="1:7" ht="12.75">
      <c r="A52" s="32" t="s">
        <v>29</v>
      </c>
      <c r="B52" s="27"/>
      <c r="C52" s="28"/>
      <c r="D52" s="28"/>
      <c r="E52" s="29"/>
      <c r="F52" s="28"/>
      <c r="G52" s="30"/>
    </row>
    <row r="53" spans="1:7" ht="12.75">
      <c r="A53" s="33" t="s">
        <v>30</v>
      </c>
      <c r="B53" s="28"/>
      <c r="C53" s="28"/>
      <c r="D53" s="28"/>
      <c r="E53" s="27"/>
      <c r="F53" s="28"/>
      <c r="G53" s="30"/>
    </row>
    <row r="54" spans="1:7" ht="12.75">
      <c r="A54" s="34" t="s">
        <v>22</v>
      </c>
      <c r="B54" s="28"/>
      <c r="C54" s="28"/>
      <c r="D54" s="28"/>
      <c r="E54" s="27"/>
      <c r="F54" s="28"/>
      <c r="G54" s="30"/>
    </row>
    <row r="55" ht="12.75">
      <c r="E55" s="24"/>
    </row>
    <row r="56" ht="12.75">
      <c r="E56" s="24"/>
    </row>
    <row r="57" ht="12.75">
      <c r="E57" s="24"/>
    </row>
    <row r="64" ht="12.75">
      <c r="A64" s="15"/>
    </row>
    <row r="67" ht="12.75">
      <c r="A67" s="15"/>
    </row>
  </sheetData>
  <printOptions/>
  <pageMargins left="0.63" right="0.4" top="0.79" bottom="0.46" header="0.5" footer="0.5"/>
  <pageSetup fitToHeight="1" fitToWidth="1" orientation="portrait" scale="25" r:id="rId3"/>
  <headerFooter alignWithMargins="0">
    <oddHeader>&amp;L&amp;D&amp;CDOI Discretionary and Mandatory Appropriations
&amp;9(in Nominal and Constant Dollars)&amp;R&amp;F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US Department of the Interior</cp:lastModifiedBy>
  <cp:lastPrinted>2001-04-02T15:25:49Z</cp:lastPrinted>
  <dcterms:created xsi:type="dcterms:W3CDTF">2000-05-05T19:13:45Z</dcterms:created>
  <dcterms:modified xsi:type="dcterms:W3CDTF">2008-02-06T01:07:02Z</dcterms:modified>
  <cp:category/>
  <cp:version/>
  <cp:contentType/>
  <cp:contentStatus/>
</cp:coreProperties>
</file>