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1970" windowHeight="3285" activeTab="0"/>
  </bookViews>
  <sheets>
    <sheet name="data" sheetId="1" r:id="rId1"/>
    <sheet name="Notes" sheetId="2" r:id="rId2"/>
  </sheets>
  <definedNames>
    <definedName name="DESCRIPTION">'data'!#REF!</definedName>
    <definedName name="INTERNET">'data'!$A$32:$A$32</definedName>
    <definedName name="_xlnm.Print_Area" localSheetId="0">'data'!$A$1:$X$27</definedName>
    <definedName name="SOURCE">'data'!$A$30:$A$32</definedName>
    <definedName name="TERMS">'data'!#REF!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<sst xmlns="http://schemas.openxmlformats.org/spreadsheetml/2006/main" count="100" uniqueCount="35">
  <si>
    <t>railroad employees, self-employed persons. Employees are for the week including March 12.</t>
  </si>
  <si>
    <t>Covers establishments with payroll.</t>
  </si>
  <si>
    <t>or where services or industrial operations are performed.</t>
  </si>
  <si>
    <t>For statement on methodology, see Appendix III]</t>
  </si>
  <si>
    <t>Employment-size class</t>
  </si>
  <si>
    <t>Unit</t>
  </si>
  <si>
    <t xml:space="preserve">Establishments, total </t>
  </si>
  <si>
    <t>1,000</t>
  </si>
  <si>
    <t>(NA)</t>
  </si>
  <si>
    <t xml:space="preserve">  Under 20 employees</t>
  </si>
  <si>
    <t xml:space="preserve">  20 to 99 employees</t>
  </si>
  <si>
    <t xml:space="preserve">  100 to 499 employees</t>
  </si>
  <si>
    <t xml:space="preserve">  500 to 999 employees</t>
  </si>
  <si>
    <t xml:space="preserve">  1,000 or more employees</t>
  </si>
  <si>
    <t>Employees, total \1</t>
  </si>
  <si>
    <t>Annual payroll, total \1</t>
  </si>
  <si>
    <t>NA Not available.</t>
  </si>
  <si>
    <t>\1 Prior to 1987, totals for employees and annual payroll have been</t>
  </si>
  <si>
    <t xml:space="preserve">revised. Detail may not add to totals because revisions for size class </t>
  </si>
  <si>
    <t>are not available.</t>
  </si>
  <si>
    <t>SYMBOL</t>
  </si>
  <si>
    <t>FOOTNOTE</t>
  </si>
  <si>
    <t>Billion dollars</t>
  </si>
  <si>
    <t>See "General Explanation" in source for definitions and statement on reliability of data.</t>
  </si>
  <si>
    <t>An establishment is a single physical location where business is conducted</t>
  </si>
  <si>
    <t>Source: U.S. Census Bureau,</t>
  </si>
  <si>
    <t>See &lt;http://www.census.gov/epcd/cbp/view/cbpview.html&gt;.</t>
  </si>
  <si>
    <t>"County Business Patterns";</t>
  </si>
  <si>
    <r>
      <t>Table 736.</t>
    </r>
    <r>
      <rPr>
        <b/>
        <sz val="12"/>
        <rFont val="Courier New"/>
        <family val="3"/>
      </rPr>
      <t xml:space="preserve"> Establishments, Employees, and Payroll, by Employment-Size Class</t>
    </r>
  </si>
  <si>
    <t>HEADNOTE</t>
  </si>
  <si>
    <t>Back to data</t>
  </si>
  <si>
    <t>For more information:</t>
  </si>
  <si>
    <t>http://www.census.gov/epcd/cbp/index.html</t>
  </si>
  <si>
    <t>[See notes]</t>
  </si>
  <si>
    <r>
      <t>[</t>
    </r>
    <r>
      <rPr>
        <b/>
        <sz val="12"/>
        <rFont val="Courier New"/>
        <family val="3"/>
      </rPr>
      <t>74,844 represents 74,844,000.</t>
    </r>
    <r>
      <rPr>
        <sz val="12"/>
        <rFont val="Courier New"/>
        <family val="0"/>
      </rPr>
      <t xml:space="preserve"> Excludes most government employees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</si>
</sst>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00"/>
    <numFmt numFmtId="175" formatCode="#,##0.00000"/>
    <numFmt numFmtId="176" formatCode="#,##0.000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0" fillId="0" borderId="2" xfId="0" applyNumberFormat="1" applyFont="1" applyBorder="1" applyAlignment="1">
      <alignment horizontal="fill"/>
    </xf>
    <xf numFmtId="0" fontId="0" fillId="0" borderId="0" xfId="0" applyFont="1" applyAlignment="1">
      <alignment/>
    </xf>
    <xf numFmtId="3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0" fontId="5" fillId="0" borderId="0" xfId="16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pcd/cbp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.75"/>
  <cols>
    <col min="1" max="1" width="26.19921875" style="0" customWidth="1"/>
    <col min="2" max="2" width="15" style="0" customWidth="1"/>
    <col min="9" max="9" width="9.69921875" style="0" customWidth="1"/>
    <col min="13" max="18" width="9.69921875" style="0" customWidth="1"/>
    <col min="19" max="19" width="10.69921875" style="0" customWidth="1"/>
    <col min="20" max="24" width="9.69921875" style="0" customWidth="1"/>
  </cols>
  <sheetData>
    <row r="1" ht="16.5">
      <c r="A1" s="25" t="s">
        <v>28</v>
      </c>
    </row>
    <row r="3" ht="15.75">
      <c r="A3" s="27" t="s">
        <v>33</v>
      </c>
    </row>
    <row r="5" spans="1:24" ht="15.75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6.5">
      <c r="A6" s="2" t="s">
        <v>4</v>
      </c>
      <c r="B6" s="20" t="s">
        <v>5</v>
      </c>
      <c r="C6" s="10">
        <v>1980</v>
      </c>
      <c r="D6" s="10">
        <v>1985</v>
      </c>
      <c r="E6" s="10">
        <v>1986</v>
      </c>
      <c r="F6" s="10">
        <v>1987</v>
      </c>
      <c r="G6" s="10">
        <v>1988</v>
      </c>
      <c r="H6" s="10">
        <v>1989</v>
      </c>
      <c r="I6" s="10">
        <v>1990</v>
      </c>
      <c r="J6" s="10">
        <v>1991</v>
      </c>
      <c r="K6" s="10">
        <v>1992</v>
      </c>
      <c r="L6" s="10">
        <v>1993</v>
      </c>
      <c r="M6" s="10">
        <v>1994</v>
      </c>
      <c r="N6" s="10">
        <v>1995</v>
      </c>
      <c r="O6" s="10">
        <v>1996</v>
      </c>
      <c r="P6" s="10">
        <v>1997</v>
      </c>
      <c r="Q6" s="10">
        <v>1998</v>
      </c>
      <c r="R6" s="10">
        <v>1999</v>
      </c>
      <c r="S6" s="10">
        <v>2000</v>
      </c>
      <c r="T6" s="10">
        <v>2001</v>
      </c>
      <c r="U6" s="10">
        <v>2002</v>
      </c>
      <c r="V6" s="10">
        <v>2003</v>
      </c>
      <c r="W6" s="10">
        <v>2004</v>
      </c>
      <c r="X6" s="10">
        <v>2005</v>
      </c>
    </row>
    <row r="7" spans="1:24" ht="15.7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5" customFormat="1" ht="16.5">
      <c r="A8" s="5" t="s">
        <v>6</v>
      </c>
      <c r="B8" s="5" t="s">
        <v>7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1">
        <v>6176</v>
      </c>
      <c r="J8" s="11">
        <v>6201</v>
      </c>
      <c r="K8" s="11">
        <v>6318</v>
      </c>
      <c r="L8" s="11">
        <v>6403</v>
      </c>
      <c r="M8" s="11">
        <v>6509</v>
      </c>
      <c r="N8" s="11">
        <v>6613</v>
      </c>
      <c r="O8" s="11">
        <v>6739</v>
      </c>
      <c r="P8" s="11">
        <v>6895</v>
      </c>
      <c r="Q8" s="11">
        <v>6941.822</v>
      </c>
      <c r="R8" s="11">
        <v>7008.444</v>
      </c>
      <c r="S8" s="11">
        <v>7070</v>
      </c>
      <c r="T8" s="11">
        <v>7095</v>
      </c>
      <c r="U8" s="17">
        <v>7200.77</v>
      </c>
      <c r="V8" s="17">
        <v>7254.745</v>
      </c>
      <c r="W8" s="17">
        <v>7387.724</v>
      </c>
      <c r="X8" s="17">
        <v>7499.702</v>
      </c>
    </row>
    <row r="9" spans="1:24" ht="15.75">
      <c r="A9" s="1" t="s">
        <v>9</v>
      </c>
      <c r="B9" s="1" t="s">
        <v>7</v>
      </c>
      <c r="C9" s="3" t="s">
        <v>8</v>
      </c>
      <c r="D9" s="3" t="s">
        <v>8</v>
      </c>
      <c r="E9" s="3" t="s">
        <v>8</v>
      </c>
      <c r="F9" s="3" t="s">
        <v>8</v>
      </c>
      <c r="G9" s="3" t="s">
        <v>8</v>
      </c>
      <c r="H9" s="3" t="s">
        <v>8</v>
      </c>
      <c r="I9" s="4">
        <v>5354</v>
      </c>
      <c r="J9" s="4">
        <v>5392</v>
      </c>
      <c r="K9" s="4">
        <v>5507</v>
      </c>
      <c r="L9" s="4">
        <v>5577</v>
      </c>
      <c r="M9" s="4">
        <v>5662</v>
      </c>
      <c r="N9" s="4">
        <v>5733</v>
      </c>
      <c r="O9" s="4">
        <v>5843</v>
      </c>
      <c r="P9" s="4">
        <v>5968.233</v>
      </c>
      <c r="Q9" s="4">
        <f>3761.917+1359.478+869.343</f>
        <v>5990.738</v>
      </c>
      <c r="R9" s="4">
        <f>3799.936+1359.156+876.896</f>
        <v>6035.988</v>
      </c>
      <c r="S9" s="4">
        <v>6069</v>
      </c>
      <c r="T9" s="4">
        <v>6083</v>
      </c>
      <c r="U9" s="16">
        <v>6198.512000000001</v>
      </c>
      <c r="V9" s="22">
        <f>3930.313+1389.929+920.15</f>
        <v>6240.392</v>
      </c>
      <c r="W9" s="22">
        <f>4019.456+1406.299+933.71</f>
        <v>6359.465</v>
      </c>
      <c r="X9" s="22">
        <v>6468.179</v>
      </c>
    </row>
    <row r="10" spans="1:24" ht="15.75">
      <c r="A10" s="1" t="s">
        <v>10</v>
      </c>
      <c r="B10" s="1" t="s">
        <v>7</v>
      </c>
      <c r="C10" s="3" t="s">
        <v>8</v>
      </c>
      <c r="D10" s="3" t="s">
        <v>8</v>
      </c>
      <c r="E10" s="3" t="s">
        <v>8</v>
      </c>
      <c r="F10" s="3" t="s">
        <v>8</v>
      </c>
      <c r="G10" s="3" t="s">
        <v>8</v>
      </c>
      <c r="H10" s="3" t="s">
        <v>8</v>
      </c>
      <c r="I10" s="4">
        <v>684</v>
      </c>
      <c r="J10" s="4">
        <v>674</v>
      </c>
      <c r="K10" s="4">
        <v>678</v>
      </c>
      <c r="L10" s="4">
        <v>688</v>
      </c>
      <c r="M10">
        <v>704</v>
      </c>
      <c r="N10" s="4">
        <v>730</v>
      </c>
      <c r="O10" s="4">
        <v>741</v>
      </c>
      <c r="P10" s="4">
        <v>767</v>
      </c>
      <c r="Q10" s="4">
        <f>586.481+199.84</f>
        <v>786.321</v>
      </c>
      <c r="R10" s="4">
        <f>596.912+205.306</f>
        <v>802.2180000000001</v>
      </c>
      <c r="S10">
        <v>826</v>
      </c>
      <c r="T10">
        <v>836</v>
      </c>
      <c r="U10" s="16">
        <v>835.205</v>
      </c>
      <c r="V10" s="22">
        <f>630.917+214.078</f>
        <v>844.995</v>
      </c>
      <c r="W10" s="22">
        <f>637.629+218.692</f>
        <v>856.321</v>
      </c>
      <c r="X10" s="22">
        <v>855.949</v>
      </c>
    </row>
    <row r="11" spans="1:24" ht="15.75">
      <c r="A11" s="1" t="s">
        <v>11</v>
      </c>
      <c r="B11" s="1" t="s">
        <v>7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4">
        <v>122</v>
      </c>
      <c r="J11" s="4">
        <v>119</v>
      </c>
      <c r="K11" s="4">
        <v>118</v>
      </c>
      <c r="L11" s="4">
        <v>123</v>
      </c>
      <c r="M11">
        <v>128</v>
      </c>
      <c r="N11" s="4">
        <v>135</v>
      </c>
      <c r="O11" s="4">
        <v>138</v>
      </c>
      <c r="P11" s="4">
        <v>143</v>
      </c>
      <c r="Q11" s="4">
        <f>116.73+30.296</f>
        <v>147.026</v>
      </c>
      <c r="R11" s="4">
        <f>120.773+31.167</f>
        <v>151.94</v>
      </c>
      <c r="S11">
        <v>157</v>
      </c>
      <c r="T11">
        <v>157</v>
      </c>
      <c r="U11" s="16">
        <v>148.94400000000002</v>
      </c>
      <c r="V11" s="22">
        <f>120.788+30.663</f>
        <v>151.451</v>
      </c>
      <c r="W11" s="22">
        <f>122.345+31.265</f>
        <v>153.61</v>
      </c>
      <c r="X11" s="22">
        <v>156.861</v>
      </c>
    </row>
    <row r="12" spans="1:24" ht="15.75">
      <c r="A12" s="1" t="s">
        <v>12</v>
      </c>
      <c r="B12" s="1" t="s">
        <v>7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4">
        <v>10</v>
      </c>
      <c r="J12" s="4">
        <v>9</v>
      </c>
      <c r="K12" s="4">
        <v>9</v>
      </c>
      <c r="L12" s="4">
        <v>9</v>
      </c>
      <c r="M12">
        <v>10</v>
      </c>
      <c r="N12" s="4">
        <v>10</v>
      </c>
      <c r="O12" s="4">
        <v>11</v>
      </c>
      <c r="P12" s="4">
        <v>11</v>
      </c>
      <c r="Q12" s="4">
        <v>11.296</v>
      </c>
      <c r="R12" s="4">
        <v>11.644</v>
      </c>
      <c r="S12">
        <v>12</v>
      </c>
      <c r="T12">
        <v>12</v>
      </c>
      <c r="U12" s="16">
        <v>11.377</v>
      </c>
      <c r="V12" s="22">
        <v>11.213</v>
      </c>
      <c r="W12" s="22">
        <v>11.501</v>
      </c>
      <c r="X12" s="22">
        <v>11.845</v>
      </c>
    </row>
    <row r="13" spans="1:24" ht="15.75">
      <c r="A13" s="1" t="s">
        <v>13</v>
      </c>
      <c r="B13" s="1" t="s">
        <v>7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  <c r="H13" s="3" t="s">
        <v>8</v>
      </c>
      <c r="I13" s="4">
        <v>6</v>
      </c>
      <c r="J13" s="4">
        <v>6</v>
      </c>
      <c r="K13" s="4">
        <v>6</v>
      </c>
      <c r="L13" s="4">
        <v>6</v>
      </c>
      <c r="M13">
        <v>6</v>
      </c>
      <c r="N13" s="4">
        <v>6</v>
      </c>
      <c r="O13" s="4">
        <v>6</v>
      </c>
      <c r="P13" s="4">
        <v>6</v>
      </c>
      <c r="Q13" s="4">
        <v>6.441</v>
      </c>
      <c r="R13" s="4">
        <v>6.654</v>
      </c>
      <c r="S13">
        <v>7</v>
      </c>
      <c r="T13">
        <v>7</v>
      </c>
      <c r="U13" s="16">
        <v>6.732</v>
      </c>
      <c r="V13" s="22">
        <v>6.694</v>
      </c>
      <c r="W13" s="22">
        <v>6.827</v>
      </c>
      <c r="X13" s="22">
        <v>6.868</v>
      </c>
    </row>
    <row r="14" spans="17:24" ht="15.75">
      <c r="Q14" s="4"/>
      <c r="R14" s="4"/>
      <c r="V14" s="22"/>
      <c r="W14" s="19"/>
      <c r="X14" s="22"/>
    </row>
    <row r="15" spans="1:24" s="5" customFormat="1" ht="16.5">
      <c r="A15" s="5" t="s">
        <v>14</v>
      </c>
      <c r="B15" s="5" t="s">
        <v>7</v>
      </c>
      <c r="C15" s="11">
        <v>74844</v>
      </c>
      <c r="D15" s="11">
        <v>81111</v>
      </c>
      <c r="E15" s="11">
        <v>83379</v>
      </c>
      <c r="F15" s="11">
        <v>85484</v>
      </c>
      <c r="G15" s="11">
        <v>87882</v>
      </c>
      <c r="H15" s="11">
        <v>91631</v>
      </c>
      <c r="I15" s="11">
        <v>93476</v>
      </c>
      <c r="J15" s="11">
        <v>92302</v>
      </c>
      <c r="K15" s="11">
        <v>92801</v>
      </c>
      <c r="L15" s="11">
        <v>94789</v>
      </c>
      <c r="M15" s="11">
        <v>96733</v>
      </c>
      <c r="N15" s="11">
        <v>100335</v>
      </c>
      <c r="O15" s="11">
        <v>102199</v>
      </c>
      <c r="P15" s="11">
        <v>105299</v>
      </c>
      <c r="Q15" s="11">
        <v>108117.731</v>
      </c>
      <c r="R15" s="11">
        <v>110705.661</v>
      </c>
      <c r="S15" s="11">
        <v>114065</v>
      </c>
      <c r="T15" s="11">
        <v>115061</v>
      </c>
      <c r="U15" s="14">
        <v>112400.654</v>
      </c>
      <c r="V15" s="17">
        <v>113398.043</v>
      </c>
      <c r="W15" s="17">
        <v>115074.924</v>
      </c>
      <c r="X15" s="17">
        <v>116317.003</v>
      </c>
    </row>
    <row r="16" spans="1:24" ht="15.75">
      <c r="A16" s="1" t="s">
        <v>9</v>
      </c>
      <c r="B16" s="1" t="s">
        <v>7</v>
      </c>
      <c r="C16" s="4">
        <v>19423</v>
      </c>
      <c r="D16" s="4">
        <v>21810</v>
      </c>
      <c r="E16" s="4">
        <v>22296</v>
      </c>
      <c r="F16" s="4">
        <v>23069</v>
      </c>
      <c r="G16" s="4">
        <v>23583</v>
      </c>
      <c r="H16" s="4">
        <v>23992</v>
      </c>
      <c r="I16" s="4">
        <v>24373</v>
      </c>
      <c r="J16" s="4">
        <v>24482</v>
      </c>
      <c r="K16" s="4">
        <v>25000</v>
      </c>
      <c r="L16" s="4">
        <v>25233</v>
      </c>
      <c r="M16" s="4">
        <v>25373</v>
      </c>
      <c r="N16" s="4">
        <v>25785</v>
      </c>
      <c r="O16" s="4">
        <v>26115</v>
      </c>
      <c r="P16" s="4">
        <v>26883</v>
      </c>
      <c r="Q16" s="4">
        <f>6439.963+8986.495+11704.128</f>
        <v>27130.586000000003</v>
      </c>
      <c r="R16" s="4">
        <f>6484.605+8985.828+11818.281</f>
        <v>27288.714</v>
      </c>
      <c r="S16" s="4">
        <v>27569</v>
      </c>
      <c r="T16" s="4">
        <v>27681</v>
      </c>
      <c r="U16" s="16">
        <v>28116.153</v>
      </c>
      <c r="V16" s="22">
        <f>6696.263+9200.316+12416.74</f>
        <v>28313.319000000003</v>
      </c>
      <c r="W16" s="22">
        <f>6791.135+9311.802+12598.328</f>
        <v>28701.265</v>
      </c>
      <c r="X16" s="22">
        <v>28873.818</v>
      </c>
    </row>
    <row r="17" spans="1:24" ht="15.75">
      <c r="A17" s="1" t="s">
        <v>10</v>
      </c>
      <c r="B17" s="1" t="s">
        <v>7</v>
      </c>
      <c r="C17" s="4">
        <v>21168</v>
      </c>
      <c r="D17" s="4">
        <v>23539</v>
      </c>
      <c r="E17" s="4">
        <v>24311</v>
      </c>
      <c r="F17" s="4">
        <v>25221</v>
      </c>
      <c r="G17" s="4">
        <v>25930</v>
      </c>
      <c r="H17" s="4">
        <v>26829</v>
      </c>
      <c r="I17" s="4">
        <v>27414</v>
      </c>
      <c r="J17" s="4">
        <v>26906</v>
      </c>
      <c r="K17" s="4">
        <v>27030</v>
      </c>
      <c r="L17" s="4">
        <v>27443</v>
      </c>
      <c r="M17" s="4">
        <v>28138</v>
      </c>
      <c r="N17" s="4">
        <v>29202</v>
      </c>
      <c r="O17" s="4">
        <v>29697</v>
      </c>
      <c r="P17" s="4">
        <v>30631</v>
      </c>
      <c r="Q17" s="4">
        <f>17724.63+13739.664</f>
        <v>31464.294</v>
      </c>
      <c r="R17" s="4">
        <f>18057.857+14134.772</f>
        <v>32192.629</v>
      </c>
      <c r="S17" s="4">
        <v>33147</v>
      </c>
      <c r="T17" s="4">
        <v>33555</v>
      </c>
      <c r="U17" s="16">
        <v>33335.292</v>
      </c>
      <c r="V17" s="22">
        <f>19034.102+14725.875</f>
        <v>33759.977</v>
      </c>
      <c r="W17" s="22">
        <f>19250.901+15037.334</f>
        <v>34288.235</v>
      </c>
      <c r="X17" s="22">
        <v>34302.108</v>
      </c>
    </row>
    <row r="18" spans="1:24" ht="15.75">
      <c r="A18" s="1" t="s">
        <v>11</v>
      </c>
      <c r="B18" s="1" t="s">
        <v>7</v>
      </c>
      <c r="C18" s="4">
        <v>17840</v>
      </c>
      <c r="D18" s="4">
        <v>19410</v>
      </c>
      <c r="E18" s="4">
        <v>20260</v>
      </c>
      <c r="F18" s="4">
        <v>20615</v>
      </c>
      <c r="G18" s="4">
        <v>21307</v>
      </c>
      <c r="H18" s="4">
        <v>22387</v>
      </c>
      <c r="I18" s="4">
        <v>22926</v>
      </c>
      <c r="J18" s="4">
        <v>22369</v>
      </c>
      <c r="K18" s="4">
        <v>22227</v>
      </c>
      <c r="L18" s="4">
        <v>23195</v>
      </c>
      <c r="M18" s="4">
        <v>24048</v>
      </c>
      <c r="N18" s="4">
        <v>25364</v>
      </c>
      <c r="O18" s="4">
        <v>26086</v>
      </c>
      <c r="P18" s="4">
        <v>26993</v>
      </c>
      <c r="Q18" s="4">
        <f>17543.619+10298.64</f>
        <v>27842.259</v>
      </c>
      <c r="R18" s="4">
        <f>18117.843+10589.552</f>
        <v>28707.395</v>
      </c>
      <c r="S18" s="4">
        <v>29736</v>
      </c>
      <c r="T18" s="4">
        <v>29692</v>
      </c>
      <c r="U18" s="16">
        <v>28101.222</v>
      </c>
      <c r="V18" s="22">
        <f>18059.343+10489.225</f>
        <v>28548.568</v>
      </c>
      <c r="W18" s="22">
        <f>18314.252+10661.832</f>
        <v>28976.084000000003</v>
      </c>
      <c r="X18" s="22">
        <v>29591.351</v>
      </c>
    </row>
    <row r="19" spans="1:24" ht="15.75">
      <c r="A19" s="1" t="s">
        <v>12</v>
      </c>
      <c r="B19" s="1" t="s">
        <v>7</v>
      </c>
      <c r="C19" s="4">
        <v>5689</v>
      </c>
      <c r="D19" s="4">
        <v>5716</v>
      </c>
      <c r="E19" s="4">
        <v>5780</v>
      </c>
      <c r="F19" s="4">
        <v>5922</v>
      </c>
      <c r="G19" s="4">
        <v>6078</v>
      </c>
      <c r="H19" s="4">
        <v>6442</v>
      </c>
      <c r="I19" s="4">
        <v>6551</v>
      </c>
      <c r="J19" s="4">
        <v>6325</v>
      </c>
      <c r="K19" s="4">
        <v>6270</v>
      </c>
      <c r="L19" s="4">
        <v>6449</v>
      </c>
      <c r="M19" s="4">
        <v>6663</v>
      </c>
      <c r="N19" s="4">
        <v>7021</v>
      </c>
      <c r="O19" s="4">
        <v>7274</v>
      </c>
      <c r="P19" s="4">
        <v>7422</v>
      </c>
      <c r="Q19" s="4">
        <v>7689.142</v>
      </c>
      <c r="R19" s="4">
        <v>7922.531</v>
      </c>
      <c r="S19" s="4">
        <v>8291</v>
      </c>
      <c r="T19" s="4">
        <v>8357</v>
      </c>
      <c r="U19" s="16">
        <v>7742.617</v>
      </c>
      <c r="V19" s="22">
        <v>7637.719</v>
      </c>
      <c r="W19" s="22">
        <v>7814.777</v>
      </c>
      <c r="X19" s="22">
        <v>8052.708</v>
      </c>
    </row>
    <row r="20" spans="1:24" ht="15.75">
      <c r="A20" s="1" t="s">
        <v>13</v>
      </c>
      <c r="B20" s="1" t="s">
        <v>7</v>
      </c>
      <c r="C20" s="4">
        <v>10716</v>
      </c>
      <c r="D20" s="4">
        <v>10645</v>
      </c>
      <c r="E20" s="4">
        <v>10734</v>
      </c>
      <c r="F20" s="4">
        <v>10657</v>
      </c>
      <c r="G20" s="4">
        <v>10984</v>
      </c>
      <c r="H20" s="4">
        <v>11981</v>
      </c>
      <c r="I20" s="4">
        <v>12212</v>
      </c>
      <c r="J20" s="4">
        <v>12220</v>
      </c>
      <c r="K20" s="4">
        <v>12275</v>
      </c>
      <c r="L20" s="4">
        <v>12470</v>
      </c>
      <c r="M20" s="4">
        <v>12513</v>
      </c>
      <c r="N20" s="4">
        <v>12962</v>
      </c>
      <c r="O20" s="4">
        <v>13026</v>
      </c>
      <c r="P20" s="4">
        <v>13370</v>
      </c>
      <c r="Q20" s="4">
        <v>13991.45</v>
      </c>
      <c r="R20" s="4">
        <v>14594.392</v>
      </c>
      <c r="S20" s="4">
        <v>15322</v>
      </c>
      <c r="T20" s="4">
        <v>15776</v>
      </c>
      <c r="U20" s="16">
        <v>15105.37</v>
      </c>
      <c r="V20" s="22">
        <v>15138.46</v>
      </c>
      <c r="W20" s="22">
        <v>15294.563</v>
      </c>
      <c r="X20" s="22">
        <v>15497.018</v>
      </c>
    </row>
    <row r="21" spans="11:24" ht="15.75">
      <c r="K21" s="4"/>
      <c r="L21" s="4"/>
      <c r="M21" s="4"/>
      <c r="N21" s="4"/>
      <c r="O21" s="4"/>
      <c r="P21" s="4"/>
      <c r="Q21" s="4"/>
      <c r="R21" s="4"/>
      <c r="V21" s="19"/>
      <c r="W21" s="19"/>
      <c r="X21" s="22"/>
    </row>
    <row r="22" spans="1:24" s="5" customFormat="1" ht="16.5">
      <c r="A22" s="5" t="s">
        <v>15</v>
      </c>
      <c r="B22" s="5" t="s">
        <v>22</v>
      </c>
      <c r="C22" s="11">
        <v>1035</v>
      </c>
      <c r="D22" s="11">
        <v>1514</v>
      </c>
      <c r="E22" s="11">
        <v>1608</v>
      </c>
      <c r="F22" s="11">
        <v>1724</v>
      </c>
      <c r="G22" s="11">
        <v>1860</v>
      </c>
      <c r="H22" s="11">
        <v>1990</v>
      </c>
      <c r="I22" s="11">
        <v>2104</v>
      </c>
      <c r="J22" s="11">
        <v>2145</v>
      </c>
      <c r="K22" s="11">
        <v>2272</v>
      </c>
      <c r="L22" s="11">
        <v>2363</v>
      </c>
      <c r="M22" s="11">
        <v>2488</v>
      </c>
      <c r="N22" s="11">
        <v>2666</v>
      </c>
      <c r="O22" s="11">
        <v>2849</v>
      </c>
      <c r="P22" s="11">
        <v>3048</v>
      </c>
      <c r="Q22" s="11">
        <v>3309.405533</v>
      </c>
      <c r="R22" s="11">
        <v>3554.692909</v>
      </c>
      <c r="S22" s="11">
        <v>3879</v>
      </c>
      <c r="T22" s="11">
        <v>3989</v>
      </c>
      <c r="U22" s="15">
        <v>3943.179606</v>
      </c>
      <c r="V22" s="17">
        <v>4040.888841</v>
      </c>
      <c r="W22" s="17">
        <v>4253.995732</v>
      </c>
      <c r="X22" s="17">
        <v>4482.722481</v>
      </c>
    </row>
    <row r="23" spans="1:24" ht="15.75">
      <c r="A23" s="1" t="s">
        <v>9</v>
      </c>
      <c r="B23" s="13" t="s">
        <v>22</v>
      </c>
      <c r="C23" s="4">
        <v>231</v>
      </c>
      <c r="D23" s="4">
        <v>352</v>
      </c>
      <c r="E23" s="4">
        <v>375</v>
      </c>
      <c r="F23" s="4">
        <v>414</v>
      </c>
      <c r="G23" s="4">
        <v>440</v>
      </c>
      <c r="H23" s="4">
        <v>461</v>
      </c>
      <c r="I23" s="4">
        <v>485</v>
      </c>
      <c r="J23" s="4">
        <v>502</v>
      </c>
      <c r="K23" s="4">
        <v>536</v>
      </c>
      <c r="L23" s="4">
        <v>554</v>
      </c>
      <c r="M23" s="4">
        <v>579</v>
      </c>
      <c r="N23" s="4">
        <v>608</v>
      </c>
      <c r="O23" s="4">
        <v>647</v>
      </c>
      <c r="P23" s="4">
        <v>688</v>
      </c>
      <c r="Q23" s="4">
        <f>208.141654+222.690718+302.797572</f>
        <v>733.629944</v>
      </c>
      <c r="R23" s="4">
        <f>221.198695+232.147151+319.305741</f>
        <v>772.6515870000001</v>
      </c>
      <c r="S23">
        <v>818</v>
      </c>
      <c r="T23">
        <v>839</v>
      </c>
      <c r="U23" s="16">
        <v>866.383382</v>
      </c>
      <c r="V23" s="22">
        <v>885.0307700000001</v>
      </c>
      <c r="W23" s="22">
        <v>926.007517</v>
      </c>
      <c r="X23" s="22">
        <v>969.892665</v>
      </c>
    </row>
    <row r="24" spans="1:24" ht="15.75">
      <c r="A24" s="1" t="s">
        <v>10</v>
      </c>
      <c r="B24" s="13" t="s">
        <v>22</v>
      </c>
      <c r="C24" s="4">
        <v>261</v>
      </c>
      <c r="D24" s="4">
        <v>388</v>
      </c>
      <c r="E24" s="4">
        <v>414</v>
      </c>
      <c r="F24" s="4">
        <v>449</v>
      </c>
      <c r="G24" s="4">
        <v>485</v>
      </c>
      <c r="H24" s="4">
        <v>514</v>
      </c>
      <c r="I24" s="4">
        <v>547</v>
      </c>
      <c r="J24" s="4">
        <v>555</v>
      </c>
      <c r="K24" s="4">
        <v>586</v>
      </c>
      <c r="L24" s="4">
        <v>611</v>
      </c>
      <c r="M24" s="4">
        <v>650</v>
      </c>
      <c r="N24" s="4">
        <v>696</v>
      </c>
      <c r="O24" s="4">
        <v>747</v>
      </c>
      <c r="P24" s="4">
        <v>796</v>
      </c>
      <c r="Q24" s="4">
        <f>474.706762+391.51308</f>
        <v>866.219842</v>
      </c>
      <c r="R24" s="4">
        <f>504.500098+420.700491</f>
        <v>925.200589</v>
      </c>
      <c r="S24" s="4">
        <v>1006</v>
      </c>
      <c r="T24" s="4">
        <v>1037</v>
      </c>
      <c r="U24" s="16">
        <v>1041.3954410000001</v>
      </c>
      <c r="V24" s="22">
        <v>1068.261144</v>
      </c>
      <c r="W24" s="22">
        <v>1124.390391</v>
      </c>
      <c r="X24" s="22">
        <v>1177.408787</v>
      </c>
    </row>
    <row r="25" spans="1:24" ht="15.75">
      <c r="A25" s="1" t="s">
        <v>11</v>
      </c>
      <c r="B25" s="13" t="s">
        <v>22</v>
      </c>
      <c r="C25" s="4">
        <v>249</v>
      </c>
      <c r="D25" s="4">
        <v>362</v>
      </c>
      <c r="E25" s="4">
        <v>391</v>
      </c>
      <c r="F25" s="4">
        <v>417</v>
      </c>
      <c r="G25" s="4">
        <v>452</v>
      </c>
      <c r="H25" s="4">
        <v>488</v>
      </c>
      <c r="I25" s="4">
        <v>518</v>
      </c>
      <c r="J25" s="4">
        <v>523</v>
      </c>
      <c r="K25" s="4">
        <v>550</v>
      </c>
      <c r="L25" s="4">
        <v>582</v>
      </c>
      <c r="M25" s="4">
        <v>621</v>
      </c>
      <c r="N25" s="4">
        <v>675</v>
      </c>
      <c r="O25" s="4">
        <v>730</v>
      </c>
      <c r="P25" s="4">
        <v>786</v>
      </c>
      <c r="Q25" s="4">
        <f>521.459273+336.273141</f>
        <v>857.7324140000001</v>
      </c>
      <c r="R25" s="4">
        <f>568.016282+363.012015</f>
        <v>931.0282970000001</v>
      </c>
      <c r="S25" s="4">
        <v>1031</v>
      </c>
      <c r="T25" s="4">
        <v>1052</v>
      </c>
      <c r="U25" s="16">
        <v>1021.3336019999999</v>
      </c>
      <c r="V25" s="22">
        <v>1053.7803999999999</v>
      </c>
      <c r="W25" s="22">
        <v>1105.596034</v>
      </c>
      <c r="X25" s="22">
        <v>1176.237077</v>
      </c>
    </row>
    <row r="26" spans="1:24" ht="15.75">
      <c r="A26" s="1" t="s">
        <v>12</v>
      </c>
      <c r="B26" s="13" t="s">
        <v>22</v>
      </c>
      <c r="C26" s="4">
        <v>91</v>
      </c>
      <c r="D26" s="4">
        <v>126</v>
      </c>
      <c r="E26" s="4">
        <v>132</v>
      </c>
      <c r="F26" s="4">
        <v>140</v>
      </c>
      <c r="G26" s="4">
        <v>152</v>
      </c>
      <c r="H26" s="4">
        <v>163</v>
      </c>
      <c r="I26" s="4">
        <v>174</v>
      </c>
      <c r="J26" s="4">
        <v>175</v>
      </c>
      <c r="K26" s="4">
        <v>186</v>
      </c>
      <c r="L26" s="4">
        <v>191</v>
      </c>
      <c r="M26" s="4">
        <v>202</v>
      </c>
      <c r="N26" s="4">
        <v>219</v>
      </c>
      <c r="O26" s="4">
        <v>240</v>
      </c>
      <c r="P26" s="4">
        <v>254</v>
      </c>
      <c r="Q26" s="4">
        <v>276.620992</v>
      </c>
      <c r="R26" s="4">
        <v>298.201085</v>
      </c>
      <c r="S26">
        <v>336</v>
      </c>
      <c r="T26">
        <v>342</v>
      </c>
      <c r="U26" s="18">
        <v>329.118338</v>
      </c>
      <c r="V26" s="22">
        <v>334.12208000000004</v>
      </c>
      <c r="W26" s="22">
        <v>355.110242</v>
      </c>
      <c r="X26" s="22">
        <v>375.530549</v>
      </c>
    </row>
    <row r="27" spans="1:24" ht="15.75">
      <c r="A27" s="1" t="s">
        <v>13</v>
      </c>
      <c r="B27" s="13" t="s">
        <v>22</v>
      </c>
      <c r="C27" s="4">
        <v>208</v>
      </c>
      <c r="D27" s="4">
        <v>286</v>
      </c>
      <c r="E27" s="4">
        <v>298</v>
      </c>
      <c r="F27" s="4">
        <v>305</v>
      </c>
      <c r="G27" s="4">
        <v>331</v>
      </c>
      <c r="H27" s="4">
        <v>364</v>
      </c>
      <c r="I27" s="4">
        <v>381</v>
      </c>
      <c r="J27" s="4">
        <v>390</v>
      </c>
      <c r="K27" s="4">
        <v>413</v>
      </c>
      <c r="L27" s="4">
        <v>424</v>
      </c>
      <c r="M27" s="4">
        <v>436</v>
      </c>
      <c r="N27" s="4">
        <v>467</v>
      </c>
      <c r="O27" s="4">
        <v>485</v>
      </c>
      <c r="P27" s="4">
        <v>524</v>
      </c>
      <c r="Q27" s="4">
        <v>575.20235</v>
      </c>
      <c r="R27" s="4">
        <v>627.611351</v>
      </c>
      <c r="S27">
        <v>690</v>
      </c>
      <c r="T27">
        <v>719</v>
      </c>
      <c r="U27" s="18">
        <v>684.948843</v>
      </c>
      <c r="V27" s="22">
        <v>699.6944470000001</v>
      </c>
      <c r="W27" s="22">
        <v>742.891548</v>
      </c>
      <c r="X27" s="22">
        <v>783.653403</v>
      </c>
    </row>
    <row r="28" spans="1:24" ht="15.75">
      <c r="A28" s="9"/>
      <c r="B28" s="9"/>
      <c r="C28" s="9"/>
      <c r="D28" s="9"/>
      <c r="E28" s="9"/>
      <c r="F28" s="9"/>
      <c r="G28" s="9"/>
      <c r="H28" s="9"/>
      <c r="I28" s="9"/>
      <c r="J28" s="12"/>
      <c r="K28" s="12"/>
      <c r="L28" s="12"/>
      <c r="M28" s="9"/>
      <c r="N28" s="9"/>
      <c r="O28" s="9"/>
      <c r="P28" s="9"/>
      <c r="Q28" s="9"/>
      <c r="R28" s="9"/>
      <c r="S28" s="9"/>
      <c r="T28" s="9"/>
      <c r="U28" s="9"/>
      <c r="V28" s="21"/>
      <c r="W28" s="21"/>
      <c r="X28" s="26"/>
    </row>
    <row r="29" spans="1:12" ht="15.75">
      <c r="A29" s="1"/>
      <c r="J29" s="4"/>
      <c r="L29" s="4"/>
    </row>
    <row r="30" ht="15.75">
      <c r="A30" s="1" t="s">
        <v>25</v>
      </c>
    </row>
    <row r="31" ht="15.75">
      <c r="A31" s="1" t="s">
        <v>27</v>
      </c>
    </row>
    <row r="32" ht="15.75">
      <c r="A32" s="23" t="s">
        <v>26</v>
      </c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6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5" t="s">
        <v>28</v>
      </c>
    </row>
    <row r="3" ht="15.75">
      <c r="A3" s="27" t="s">
        <v>30</v>
      </c>
    </row>
    <row r="5" ht="15.75">
      <c r="A5" t="s">
        <v>29</v>
      </c>
    </row>
    <row r="6" ht="16.5">
      <c r="A6" s="1" t="s">
        <v>34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23</v>
      </c>
    </row>
    <row r="10" ht="15.75">
      <c r="A10" s="1" t="s">
        <v>24</v>
      </c>
    </row>
    <row r="11" ht="15.75">
      <c r="A11" s="1" t="s">
        <v>2</v>
      </c>
    </row>
    <row r="12" ht="15.75">
      <c r="A12" s="1" t="s">
        <v>3</v>
      </c>
    </row>
    <row r="14" ht="15.75">
      <c r="A14" s="1" t="s">
        <v>20</v>
      </c>
    </row>
    <row r="15" ht="15.75">
      <c r="A15" s="1" t="s">
        <v>16</v>
      </c>
    </row>
    <row r="16" ht="15.75">
      <c r="A16" s="1"/>
    </row>
    <row r="17" ht="15.75">
      <c r="A17" s="1" t="s">
        <v>21</v>
      </c>
    </row>
    <row r="18" ht="15.75">
      <c r="A18" s="1" t="s">
        <v>17</v>
      </c>
    </row>
    <row r="19" ht="15.75">
      <c r="A19" s="1" t="s">
        <v>18</v>
      </c>
    </row>
    <row r="20" ht="15.75">
      <c r="A20" s="1" t="s">
        <v>19</v>
      </c>
    </row>
    <row r="22" ht="15.75">
      <c r="A22" s="1" t="s">
        <v>25</v>
      </c>
    </row>
    <row r="23" ht="15.75">
      <c r="A23" s="1" t="s">
        <v>27</v>
      </c>
    </row>
    <row r="24" ht="15.75">
      <c r="A24" s="23" t="s">
        <v>26</v>
      </c>
    </row>
    <row r="25" ht="15.75">
      <c r="A25" s="24"/>
    </row>
    <row r="26" ht="15.75">
      <c r="A26" s="1" t="s">
        <v>31</v>
      </c>
    </row>
    <row r="27" ht="15.75">
      <c r="A27" s="27" t="s">
        <v>32</v>
      </c>
    </row>
  </sheetData>
  <hyperlinks>
    <hyperlink ref="A3" location="data!A1" display="Back to data"/>
    <hyperlink ref="A27" r:id="rId1" display="http://www.census.gov/epcd/cbp/index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Establishments, Employees, and Payroll, by Employment-Size Class</dc:title>
  <dc:subject/>
  <dc:creator>US Census Bureau</dc:creator>
  <cp:keywords/>
  <dc:description/>
  <cp:lastModifiedBy>johan001</cp:lastModifiedBy>
  <cp:lastPrinted>2008-08-18T16:04:13Z</cp:lastPrinted>
  <dcterms:created xsi:type="dcterms:W3CDTF">2005-07-01T13:30:29Z</dcterms:created>
  <dcterms:modified xsi:type="dcterms:W3CDTF">2008-11-05T19:28:21Z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