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Data" sheetId="1" r:id="rId1"/>
    <sheet name="Notes" sheetId="2" r:id="rId2"/>
    <sheet name="Explanation" sheetId="3" r:id="rId3"/>
  </sheets>
  <definedNames>
    <definedName name="DATABASE">'Data'!#REF!</definedName>
    <definedName name="DATABASE_MI">'Data'!#REF!</definedName>
    <definedName name="INTERNET">'Data'!#REF!</definedName>
    <definedName name="PRINT_AREA_MI">'Data'!$A$1:$C$47</definedName>
    <definedName name="SOURCE">'Data'!$A$45:$A$47</definedName>
    <definedName name="TERMS">'Data'!#REF!</definedName>
    <definedName name="TITLE">'Data'!$A$1:$A$1</definedName>
  </definedNames>
  <calcPr fullCalcOnLoad="1"/>
</workbook>
</file>

<file path=xl/sharedStrings.xml><?xml version="1.0" encoding="utf-8"?>
<sst xmlns="http://schemas.openxmlformats.org/spreadsheetml/2006/main" count="96" uniqueCount="74">
  <si>
    <t>operations. Covers carriers certificated under Section 401 of the</t>
  </si>
  <si>
    <t>Federal Aviation Act. Minus sign (-) indicates loss]</t>
  </si>
  <si>
    <t>Unit</t>
  </si>
  <si>
    <t>2001 \1</t>
  </si>
  <si>
    <t>2002 \1</t>
  </si>
  <si>
    <t>SCHEDULED SERVICE</t>
  </si>
  <si>
    <t xml:space="preserve">Revenue passengers enplaned </t>
  </si>
  <si>
    <t>Revenue passenger miles</t>
  </si>
  <si>
    <t>Available seat miles</t>
  </si>
  <si>
    <t>Revenue passenger load factor</t>
  </si>
  <si>
    <t>Percent</t>
  </si>
  <si>
    <t>Miles</t>
  </si>
  <si>
    <t>Cargo ton miles</t>
  </si>
  <si>
    <t>Aircraft departures</t>
  </si>
  <si>
    <t xml:space="preserve">1,000 </t>
  </si>
  <si>
    <t xml:space="preserve">Passenger revenue </t>
  </si>
  <si>
    <t>Charter revenue</t>
  </si>
  <si>
    <t>Total operating expense</t>
  </si>
  <si>
    <t>Cents</t>
  </si>
  <si>
    <t xml:space="preserve">Operating profit margin </t>
  </si>
  <si>
    <t>Net profit margin</t>
  </si>
  <si>
    <t>Other flight personnel</t>
  </si>
  <si>
    <t>Flight attendants</t>
  </si>
  <si>
    <t>Mechanics</t>
  </si>
  <si>
    <t>Aircraft and traffic</t>
  </si>
  <si>
    <t xml:space="preserve"> service personnel</t>
  </si>
  <si>
    <t>All other</t>
  </si>
  <si>
    <t>Safety and System Stabilization Act (P.L. 107-42).</t>
  </si>
  <si>
    <t xml:space="preserve">Source: Air Transport Association of America, Washington, DC, </t>
  </si>
  <si>
    <t>Air Transport Annual Report.</t>
  </si>
  <si>
    <t>Air Cargo--Total volume of freight, mail and express traffic transported by air.</t>
  </si>
  <si>
    <t xml:space="preserve">Statistics include the following:  Freight &amp; Express Commodities of all kinds - includes small-package counter  services, express services and priority </t>
  </si>
  <si>
    <t>reserved freight. Mail All classes of mail transported for the U.S. Postal Service.</t>
  </si>
  <si>
    <t>Available Seat Mile--One seat transported one mile.</t>
  </si>
  <si>
    <t>Available Ton Mile--One ton of capacity (passenger and/or cargo) transported one mile.</t>
  </si>
  <si>
    <t>Load Factor--The percentage of seating or freight capacity that is utilized.</t>
  </si>
  <si>
    <t>Net Profit Margin--Net profit after interest and taxes as a percent of operating revenues.</t>
  </si>
  <si>
    <t>Operating Profit Margin--Operating profit  (operating revenues minus operating expenses) as a percent of operating revenues.</t>
  </si>
  <si>
    <t>Revenue Passenger Enplanement--A revenue passenger boarding an aircraft in scheduled service, including origination, stopover and any connections.</t>
  </si>
  <si>
    <t>Revenue Passenger Mile--One fare-paying passenger transported one mile.</t>
  </si>
  <si>
    <t>Revenue Ton Mile--One ton of revenue traffic (passenger and/or cargo) transported one mile.</t>
  </si>
  <si>
    <t>Scheduled Service--Transport service operated over the routes of a U.S. schedule airline, based on published flight schedules including extra sections.</t>
  </si>
  <si>
    <t>U.S. Scheduled Airlines--Carriers certificated by the federal government under Section 401 of the Federal Aviation Act permitting the operation of  large</t>
  </si>
  <si>
    <t>aircraft designed to have a maximum seating capacity of more than 60 seats.</t>
  </si>
  <si>
    <t>Yield--Average revenue per revenue passenger mile or revenue ton mile.</t>
  </si>
  <si>
    <t>2003 \2</t>
  </si>
  <si>
    <t>Mean passenger trip length \3</t>
  </si>
  <si>
    <t>\3 For definition of mean, see Guide to Tabular Presentation.</t>
  </si>
  <si>
    <t>\1 Includes cash compensation remitted to carriers under the Air Transportation</t>
  </si>
  <si>
    <t>\2 Includes security costs reimbursements remitted to carriers under the Emergency Wartime</t>
  </si>
  <si>
    <t>Supplemental Appropriations Act (P.L. 108-11).</t>
  </si>
  <si>
    <t>Operating profit (or loss)</t>
  </si>
  <si>
    <t>Interest income (or expense)</t>
  </si>
  <si>
    <t>Net profit (or loss)</t>
  </si>
  <si>
    <t>FOOTNOTES</t>
  </si>
  <si>
    <t>Millions</t>
  </si>
  <si>
    <t>Billions</t>
  </si>
  <si>
    <t>Passenger revenue per passenger mile</t>
  </si>
  <si>
    <t xml:space="preserve">FINANCES \4 </t>
  </si>
  <si>
    <t xml:space="preserve">  Total operating revenue \5</t>
  </si>
  <si>
    <t>\5 Includes other types of revenues, not shown separately.</t>
  </si>
  <si>
    <t>Item</t>
  </si>
  <si>
    <t>\6 Average full-time equivalents.</t>
  </si>
  <si>
    <t>Cargo revenue</t>
  </si>
  <si>
    <t>EMPLOYEES \6</t>
  </si>
  <si>
    <t>\4 2006 data are preliminary.</t>
  </si>
  <si>
    <t xml:space="preserve">  Pilots and copilots</t>
  </si>
  <si>
    <t xml:space="preserve">Total </t>
  </si>
  <si>
    <t>Million dollars</t>
  </si>
  <si>
    <r>
      <t>[For calendar years or Dec. 31 (547.8 represents 547,800,000)</t>
    </r>
    <r>
      <rPr>
        <sz val="12"/>
        <rFont val="Courier New"/>
        <family val="0"/>
      </rPr>
      <t>. For domestic and international</t>
    </r>
  </si>
  <si>
    <t>See Notes</t>
  </si>
  <si>
    <t>HEADNOTE</t>
  </si>
  <si>
    <t>Back to Data</t>
  </si>
  <si>
    <r>
      <t>Table 1030.</t>
    </r>
    <r>
      <rPr>
        <b/>
        <sz val="12"/>
        <rFont val="Courier New"/>
        <family val="3"/>
      </rPr>
      <t xml:space="preserve"> U.S. Scheduled Airline Industry--Summary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</si>
</sst>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  <numFmt numFmtId="174" formatCode="&quot;$&quot;#,##0.0"/>
    <numFmt numFmtId="175" formatCode="0.00000"/>
    <numFmt numFmtId="176" formatCode="0.0000"/>
    <numFmt numFmtId="177" formatCode="0.000"/>
    <numFmt numFmtId="178" formatCode="0.0%"/>
  </numFmts>
  <fonts count="7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  <font>
      <u val="single"/>
      <sz val="10.45"/>
      <color indexed="36"/>
      <name val="Courier New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0" fillId="0" borderId="1" xfId="0" applyNumberFormat="1" applyFont="1" applyBorder="1" applyAlignment="1">
      <alignment horizontal="fill"/>
    </xf>
    <xf numFmtId="0" fontId="0" fillId="0" borderId="2" xfId="0" applyNumberFormat="1" applyFont="1" applyBorder="1" applyAlignment="1">
      <alignment horizontal="fill"/>
    </xf>
    <xf numFmtId="0" fontId="0" fillId="0" borderId="3" xfId="0" applyBorder="1" applyAlignment="1">
      <alignment/>
    </xf>
    <xf numFmtId="0" fontId="0" fillId="0" borderId="3" xfId="0" applyNumberFormat="1" applyFont="1" applyBorder="1" applyAlignment="1">
      <alignment/>
    </xf>
    <xf numFmtId="173" fontId="0" fillId="0" borderId="3" xfId="0" applyNumberFormat="1" applyBorder="1" applyAlignment="1">
      <alignment/>
    </xf>
    <xf numFmtId="172" fontId="0" fillId="0" borderId="3" xfId="0" applyNumberFormat="1" applyBorder="1" applyAlignment="1">
      <alignment/>
    </xf>
    <xf numFmtId="3" fontId="0" fillId="0" borderId="3" xfId="0" applyNumberFormat="1" applyBorder="1" applyAlignment="1">
      <alignment/>
    </xf>
    <xf numFmtId="0" fontId="4" fillId="0" borderId="3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NumberFormat="1" applyFont="1" applyAlignment="1">
      <alignment/>
    </xf>
    <xf numFmtId="0" fontId="5" fillId="0" borderId="0" xfId="16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3" xfId="0" applyNumberFormat="1" applyFont="1" applyFill="1" applyBorder="1" applyAlignment="1">
      <alignment/>
    </xf>
    <xf numFmtId="172" fontId="0" fillId="2" borderId="3" xfId="0" applyNumberFormat="1" applyFill="1" applyBorder="1" applyAlignment="1">
      <alignment/>
    </xf>
    <xf numFmtId="172" fontId="0" fillId="2" borderId="0" xfId="0" applyNumberFormat="1" applyFill="1" applyAlignment="1">
      <alignment/>
    </xf>
    <xf numFmtId="0" fontId="0" fillId="0" borderId="3" xfId="0" applyNumberFormat="1" applyFont="1" applyBorder="1" applyAlignment="1">
      <alignment/>
    </xf>
    <xf numFmtId="172" fontId="0" fillId="0" borderId="3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173" fontId="0" fillId="0" borderId="0" xfId="0" applyNumberFormat="1" applyFill="1" applyAlignment="1">
      <alignment/>
    </xf>
    <xf numFmtId="0" fontId="0" fillId="0" borderId="0" xfId="0" applyFont="1" applyAlignment="1">
      <alignment/>
    </xf>
    <xf numFmtId="3" fontId="0" fillId="0" borderId="0" xfId="0" applyNumberFormat="1" applyFill="1" applyBorder="1" applyAlignment="1">
      <alignment/>
    </xf>
    <xf numFmtId="0" fontId="5" fillId="0" borderId="0" xfId="16" applyNumberFormat="1" applyAlignment="1">
      <alignment/>
    </xf>
    <xf numFmtId="0" fontId="4" fillId="0" borderId="4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0" fillId="0" borderId="5" xfId="0" applyNumberFormat="1" applyFont="1" applyBorder="1" applyAlignment="1">
      <alignment horizontal="center" wrapText="1"/>
    </xf>
    <xf numFmtId="0" fontId="0" fillId="0" borderId="6" xfId="0" applyNumberFormat="1" applyFont="1" applyBorder="1" applyAlignment="1">
      <alignment horizontal="center" wrapText="1"/>
    </xf>
    <xf numFmtId="0" fontId="0" fillId="0" borderId="7" xfId="0" applyNumberFormat="1" applyFont="1" applyBorder="1" applyAlignment="1">
      <alignment horizontal="center" wrapText="1"/>
    </xf>
    <xf numFmtId="0" fontId="0" fillId="0" borderId="8" xfId="0" applyNumberFormat="1" applyFont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4" fillId="0" borderId="11" xfId="0" applyNumberFormat="1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2" xfId="0" applyBorder="1" applyAlignment="1">
      <alignment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showGridLines="0" tabSelected="1" showOutlineSymbols="0" zoomScale="75" zoomScaleNormal="75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8.796875" defaultRowHeight="15.75"/>
  <cols>
    <col min="1" max="1" width="40.8984375" style="0" customWidth="1"/>
    <col min="2" max="2" width="20.59765625" style="0" customWidth="1"/>
    <col min="3" max="3" width="11.69921875" style="0" customWidth="1"/>
    <col min="4" max="4" width="13.5" style="0" customWidth="1"/>
    <col min="5" max="5" width="13.19921875" style="0" customWidth="1"/>
    <col min="6" max="6" width="15" style="0" customWidth="1"/>
    <col min="7" max="7" width="12.796875" style="0" customWidth="1"/>
    <col min="8" max="8" width="10.69921875" style="0" customWidth="1"/>
    <col min="9" max="9" width="11.8984375" style="0" customWidth="1"/>
    <col min="10" max="10" width="12.09765625" style="0" customWidth="1"/>
    <col min="11" max="16384" width="9.69921875" style="0" customWidth="1"/>
  </cols>
  <sheetData>
    <row r="1" ht="16.5">
      <c r="A1" s="19" t="s">
        <v>73</v>
      </c>
    </row>
    <row r="3" ht="15.75">
      <c r="A3" s="37" t="s">
        <v>70</v>
      </c>
    </row>
    <row r="4" ht="15.75">
      <c r="B4" s="21"/>
    </row>
    <row r="5" spans="1:11" ht="15.75">
      <c r="A5" s="44" t="s">
        <v>61</v>
      </c>
      <c r="B5" s="41" t="s">
        <v>2</v>
      </c>
      <c r="C5" s="47">
        <v>1995</v>
      </c>
      <c r="D5" s="38">
        <v>2000</v>
      </c>
      <c r="E5" s="38" t="s">
        <v>3</v>
      </c>
      <c r="F5" s="38" t="s">
        <v>4</v>
      </c>
      <c r="G5" s="38" t="s">
        <v>45</v>
      </c>
      <c r="H5" s="38">
        <v>2004</v>
      </c>
      <c r="I5" s="38">
        <v>2005</v>
      </c>
      <c r="J5" s="38">
        <v>2006</v>
      </c>
      <c r="K5" s="38">
        <v>2007</v>
      </c>
    </row>
    <row r="6" spans="1:11" ht="16.5" customHeight="1">
      <c r="A6" s="45"/>
      <c r="B6" s="42"/>
      <c r="C6" s="48"/>
      <c r="D6" s="39"/>
      <c r="E6" s="39"/>
      <c r="F6" s="39"/>
      <c r="G6" s="39"/>
      <c r="H6" s="39"/>
      <c r="I6" s="39"/>
      <c r="J6" s="39"/>
      <c r="K6" s="39"/>
    </row>
    <row r="7" spans="1:11" ht="15.75">
      <c r="A7" s="46"/>
      <c r="B7" s="43"/>
      <c r="C7" s="49"/>
      <c r="D7" s="40"/>
      <c r="E7" s="40"/>
      <c r="F7" s="40"/>
      <c r="G7" s="40"/>
      <c r="H7" s="40"/>
      <c r="I7" s="40"/>
      <c r="J7" s="40"/>
      <c r="K7" s="40"/>
    </row>
    <row r="8" spans="1:3" ht="15.75">
      <c r="A8" s="2" t="s">
        <v>5</v>
      </c>
      <c r="B8" s="10"/>
      <c r="C8" s="10"/>
    </row>
    <row r="9" spans="1:11" ht="15.75">
      <c r="A9" s="1" t="s">
        <v>6</v>
      </c>
      <c r="B9" s="11" t="s">
        <v>55</v>
      </c>
      <c r="C9" s="12">
        <v>547.773</v>
      </c>
      <c r="D9" s="6">
        <v>666.15</v>
      </c>
      <c r="E9" s="6">
        <v>622.129</v>
      </c>
      <c r="F9" s="6">
        <v>612.877</v>
      </c>
      <c r="G9" s="6">
        <v>646.276</v>
      </c>
      <c r="H9" s="6">
        <v>702.9</v>
      </c>
      <c r="I9" s="6">
        <v>738.6</v>
      </c>
      <c r="J9" s="6">
        <v>744.2</v>
      </c>
      <c r="K9" s="6">
        <v>769.186</v>
      </c>
    </row>
    <row r="10" spans="1:11" ht="15.75">
      <c r="A10" s="1" t="s">
        <v>7</v>
      </c>
      <c r="B10" s="11" t="s">
        <v>56</v>
      </c>
      <c r="C10" s="12">
        <v>540.656211</v>
      </c>
      <c r="D10" s="6">
        <v>692.757241</v>
      </c>
      <c r="E10" s="6">
        <v>651.700174</v>
      </c>
      <c r="F10" s="6">
        <v>641.1016870000001</v>
      </c>
      <c r="G10" s="6">
        <v>656.90923</v>
      </c>
      <c r="H10" s="6">
        <v>733.6</v>
      </c>
      <c r="I10" s="6">
        <v>779.014</v>
      </c>
      <c r="J10" s="6">
        <v>796.795</v>
      </c>
      <c r="K10" s="6">
        <v>829.032652</v>
      </c>
    </row>
    <row r="11" spans="1:11" ht="15.75">
      <c r="A11" s="1" t="s">
        <v>8</v>
      </c>
      <c r="B11" s="11" t="s">
        <v>56</v>
      </c>
      <c r="C11" s="13">
        <v>807.077839</v>
      </c>
      <c r="D11" s="5">
        <v>956.950287</v>
      </c>
      <c r="E11" s="5">
        <v>930.5110030000001</v>
      </c>
      <c r="F11" s="5">
        <v>892.554451</v>
      </c>
      <c r="G11" s="6">
        <v>893.823729</v>
      </c>
      <c r="H11">
        <v>971.4</v>
      </c>
      <c r="I11" s="6">
        <v>1003.3</v>
      </c>
      <c r="J11" s="6">
        <v>1005.536</v>
      </c>
      <c r="K11" s="6">
        <v>1037.116184</v>
      </c>
    </row>
    <row r="12" spans="2:6" ht="15.75">
      <c r="B12" s="10"/>
      <c r="C12" s="13"/>
      <c r="D12" s="5"/>
      <c r="E12" s="5"/>
      <c r="F12" s="5"/>
    </row>
    <row r="13" spans="1:11" ht="15.75">
      <c r="A13" s="1" t="s">
        <v>9</v>
      </c>
      <c r="B13" s="11" t="s">
        <v>10</v>
      </c>
      <c r="C13" s="13">
        <v>66.98935156860378</v>
      </c>
      <c r="D13" s="5">
        <v>72.39218697261335</v>
      </c>
      <c r="E13" s="5">
        <v>70.03680471256072</v>
      </c>
      <c r="F13" s="5">
        <v>71.82773961652677</v>
      </c>
      <c r="G13" s="5">
        <f>G10/G11*100</f>
        <v>73.49427059124316</v>
      </c>
      <c r="H13" s="5">
        <v>75.5</v>
      </c>
      <c r="I13" s="5">
        <v>77.6</v>
      </c>
      <c r="J13" s="5">
        <v>79.2</v>
      </c>
      <c r="K13" s="5">
        <f>K10/K11*100</f>
        <v>79.93633353618557</v>
      </c>
    </row>
    <row r="14" spans="1:11" ht="15.75">
      <c r="A14" s="1" t="s">
        <v>46</v>
      </c>
      <c r="B14" s="11" t="s">
        <v>11</v>
      </c>
      <c r="C14" s="14">
        <v>987.0077769440991</v>
      </c>
      <c r="D14" s="4">
        <v>1039.941816407716</v>
      </c>
      <c r="E14" s="4">
        <v>1047.5322224168942</v>
      </c>
      <c r="F14" s="4">
        <v>1046.0527756792962</v>
      </c>
      <c r="G14" s="4">
        <f>G10/G9*1000</f>
        <v>1016.4530788703279</v>
      </c>
      <c r="H14" s="4">
        <f>H10/H9*1000</f>
        <v>1043.676198605776</v>
      </c>
      <c r="I14" s="4">
        <v>1055</v>
      </c>
      <c r="J14" s="4">
        <v>1071</v>
      </c>
      <c r="K14" s="4">
        <v>1078</v>
      </c>
    </row>
    <row r="15" spans="1:11" ht="15.75">
      <c r="A15" s="1" t="s">
        <v>12</v>
      </c>
      <c r="B15" s="11" t="s">
        <v>55</v>
      </c>
      <c r="C15" s="14">
        <v>16920.976000000002</v>
      </c>
      <c r="D15" s="33">
        <v>23887.531</v>
      </c>
      <c r="E15" s="33">
        <v>22003.065</v>
      </c>
      <c r="F15" s="33">
        <v>24590.785000000003</v>
      </c>
      <c r="G15" s="33">
        <v>26734.741</v>
      </c>
      <c r="H15" s="33">
        <v>27978</v>
      </c>
      <c r="I15" s="33">
        <v>28036</v>
      </c>
      <c r="J15" s="33">
        <v>29339</v>
      </c>
      <c r="K15" s="36">
        <v>29524</v>
      </c>
    </row>
    <row r="16" spans="2:6" ht="15.75">
      <c r="B16" s="10"/>
      <c r="C16" s="14"/>
      <c r="D16" s="4"/>
      <c r="E16" s="4"/>
      <c r="F16" s="4"/>
    </row>
    <row r="17" spans="1:11" ht="15.75">
      <c r="A17" s="1" t="s">
        <v>13</v>
      </c>
      <c r="B17" s="11" t="s">
        <v>14</v>
      </c>
      <c r="C17" s="14">
        <v>8061.521</v>
      </c>
      <c r="D17" s="4">
        <v>9035.168</v>
      </c>
      <c r="E17" s="4">
        <v>8788.42</v>
      </c>
      <c r="F17" s="4">
        <v>9187.015</v>
      </c>
      <c r="G17" s="4">
        <v>10838.686</v>
      </c>
      <c r="H17" s="4">
        <v>11398</v>
      </c>
      <c r="I17" s="4">
        <v>11562</v>
      </c>
      <c r="J17" s="4">
        <v>11264</v>
      </c>
      <c r="K17" s="4">
        <v>11365</v>
      </c>
    </row>
    <row r="18" spans="2:3" ht="15.75">
      <c r="B18" s="10"/>
      <c r="C18" s="10"/>
    </row>
    <row r="19" spans="1:3" ht="15.75">
      <c r="A19" s="2" t="s">
        <v>58</v>
      </c>
      <c r="B19" s="10"/>
      <c r="C19" s="10"/>
    </row>
    <row r="20" spans="1:11" s="18" customFormat="1" ht="16.5">
      <c r="A20" s="7" t="s">
        <v>59</v>
      </c>
      <c r="B20" s="15" t="s">
        <v>68</v>
      </c>
      <c r="C20" s="16">
        <v>95117.47300000001</v>
      </c>
      <c r="D20" s="17">
        <v>130838.619</v>
      </c>
      <c r="E20" s="17">
        <v>115525.896</v>
      </c>
      <c r="F20" s="17">
        <v>106985.463</v>
      </c>
      <c r="G20" s="17">
        <v>117920.23</v>
      </c>
      <c r="H20" s="17">
        <v>134299.55834</v>
      </c>
      <c r="I20" s="17">
        <v>151255</v>
      </c>
      <c r="J20" s="17">
        <v>164912</v>
      </c>
      <c r="K20" s="17">
        <v>173104</v>
      </c>
    </row>
    <row r="21" spans="1:11" ht="15.75">
      <c r="A21" s="1" t="s">
        <v>15</v>
      </c>
      <c r="B21" s="30" t="s">
        <v>68</v>
      </c>
      <c r="C21" s="14">
        <v>69835.273</v>
      </c>
      <c r="D21" s="4">
        <v>93621.555</v>
      </c>
      <c r="E21" s="4">
        <v>80947.109</v>
      </c>
      <c r="F21" s="4">
        <v>73576.97047962024</v>
      </c>
      <c r="G21" s="4">
        <v>77379.436</v>
      </c>
      <c r="H21" s="4">
        <v>85669</v>
      </c>
      <c r="I21" s="4">
        <v>93500</v>
      </c>
      <c r="J21" s="4">
        <v>101419</v>
      </c>
      <c r="K21" s="4">
        <v>107011</v>
      </c>
    </row>
    <row r="22" spans="1:11" ht="15.75">
      <c r="A22" s="1" t="s">
        <v>63</v>
      </c>
      <c r="B22" s="30" t="s">
        <v>68</v>
      </c>
      <c r="C22" s="14">
        <v>9881.690999999999</v>
      </c>
      <c r="D22" s="33">
        <v>14456.004</v>
      </c>
      <c r="E22" s="33">
        <v>13129.108</v>
      </c>
      <c r="F22" s="33">
        <v>13525.005406190741</v>
      </c>
      <c r="G22" s="33">
        <v>15003.213</v>
      </c>
      <c r="H22" s="33">
        <v>17145.663939</v>
      </c>
      <c r="I22" s="4">
        <v>20704</v>
      </c>
      <c r="J22" s="4">
        <v>22848</v>
      </c>
      <c r="K22" s="4">
        <v>24531</v>
      </c>
    </row>
    <row r="23" spans="1:11" ht="15.75">
      <c r="A23" s="1" t="s">
        <v>16</v>
      </c>
      <c r="B23" s="30" t="s">
        <v>68</v>
      </c>
      <c r="C23" s="14">
        <v>3742.342</v>
      </c>
      <c r="D23" s="4">
        <v>4913.307</v>
      </c>
      <c r="E23" s="4">
        <v>4449.195</v>
      </c>
      <c r="F23" s="4">
        <v>4224.681860340947</v>
      </c>
      <c r="G23" s="4">
        <v>5589.343</v>
      </c>
      <c r="H23" s="4">
        <v>5503.354422</v>
      </c>
      <c r="I23" s="4">
        <v>6074</v>
      </c>
      <c r="J23" s="4">
        <v>6026</v>
      </c>
      <c r="K23" s="4">
        <v>4911</v>
      </c>
    </row>
    <row r="24" spans="2:6" ht="13.5" customHeight="1">
      <c r="B24" s="30" t="s">
        <v>68</v>
      </c>
      <c r="C24" s="14"/>
      <c r="D24" s="4"/>
      <c r="E24" s="4"/>
      <c r="F24" s="4"/>
    </row>
    <row r="25" spans="1:11" ht="15.75">
      <c r="A25" s="1" t="s">
        <v>17</v>
      </c>
      <c r="B25" s="30" t="s">
        <v>68</v>
      </c>
      <c r="C25" s="14">
        <v>89265.589</v>
      </c>
      <c r="D25" s="4">
        <v>123839.68800000001</v>
      </c>
      <c r="E25" s="4">
        <v>125851.748</v>
      </c>
      <c r="F25" s="4">
        <v>115551.875</v>
      </c>
      <c r="G25" s="4">
        <v>120028.484</v>
      </c>
      <c r="H25" s="4">
        <v>135781.986</v>
      </c>
      <c r="I25" s="4">
        <v>150828</v>
      </c>
      <c r="J25" s="4">
        <v>157398</v>
      </c>
      <c r="K25" s="4">
        <v>163894</v>
      </c>
    </row>
    <row r="26" spans="1:11" ht="15.75">
      <c r="A26" s="1" t="s">
        <v>51</v>
      </c>
      <c r="B26" s="30" t="s">
        <v>68</v>
      </c>
      <c r="C26" s="14">
        <v>5851.884</v>
      </c>
      <c r="D26" s="4">
        <v>6998.931</v>
      </c>
      <c r="E26" s="4">
        <v>-10325.852000000014</v>
      </c>
      <c r="F26" s="4">
        <v>-8566.412</v>
      </c>
      <c r="G26" s="4">
        <v>-2108.254000000001</v>
      </c>
      <c r="H26" s="25">
        <v>-1491</v>
      </c>
      <c r="I26" s="25">
        <v>427</v>
      </c>
      <c r="J26" s="25">
        <v>7514</v>
      </c>
      <c r="K26" s="4">
        <v>9210</v>
      </c>
    </row>
    <row r="27" spans="1:11" ht="15.75">
      <c r="A27" s="1" t="s">
        <v>52</v>
      </c>
      <c r="B27" s="30" t="s">
        <v>68</v>
      </c>
      <c r="C27" s="14">
        <v>-2426.43</v>
      </c>
      <c r="D27" s="4">
        <v>-2192.653</v>
      </c>
      <c r="E27" s="4">
        <v>-2505.944</v>
      </c>
      <c r="F27" s="4">
        <v>-3262.933</v>
      </c>
      <c r="G27" s="4">
        <v>-3442.495</v>
      </c>
      <c r="H27" s="25">
        <v>-3715</v>
      </c>
      <c r="I27" s="25">
        <v>-4209</v>
      </c>
      <c r="J27" s="25">
        <v>-4150</v>
      </c>
      <c r="K27" s="4">
        <v>-3837</v>
      </c>
    </row>
    <row r="28" spans="1:11" ht="15.75">
      <c r="A28" s="1" t="s">
        <v>53</v>
      </c>
      <c r="B28" s="30" t="s">
        <v>68</v>
      </c>
      <c r="C28" s="14">
        <v>2282.915</v>
      </c>
      <c r="D28" s="4">
        <v>2486</v>
      </c>
      <c r="E28" s="4">
        <v>-8274.866</v>
      </c>
      <c r="F28" s="4">
        <v>-11008</v>
      </c>
      <c r="G28" s="4">
        <v>-2371</v>
      </c>
      <c r="H28" s="4">
        <v>-7643</v>
      </c>
      <c r="I28" s="25">
        <v>-5782</v>
      </c>
      <c r="J28" s="25">
        <v>3123</v>
      </c>
      <c r="K28" s="4">
        <v>4998</v>
      </c>
    </row>
    <row r="29" spans="2:3" ht="15.75">
      <c r="B29" s="10"/>
      <c r="C29" s="10"/>
    </row>
    <row r="30" spans="1:11" ht="15.75">
      <c r="A30" s="1" t="s">
        <v>57</v>
      </c>
      <c r="B30" s="11" t="s">
        <v>18</v>
      </c>
      <c r="C30" s="13">
        <v>12.91676144269801</v>
      </c>
      <c r="D30" s="5">
        <v>13.514337990153175</v>
      </c>
      <c r="E30" s="5">
        <v>12.420912595920221</v>
      </c>
      <c r="F30" s="5">
        <v>11.47664590057774</v>
      </c>
      <c r="G30" s="5">
        <f>G21/G10/1000*100</f>
        <v>11.779319343709025</v>
      </c>
      <c r="H30" s="5">
        <f>H21/H10/1000*100</f>
        <v>11.677889858233371</v>
      </c>
      <c r="I30" s="34">
        <v>12</v>
      </c>
      <c r="J30" s="5">
        <f>J21/J10/1000*100</f>
        <v>12.728368024397744</v>
      </c>
      <c r="K30" s="5">
        <f>K21/K10/1000*100</f>
        <v>12.907935500711739</v>
      </c>
    </row>
    <row r="31" spans="1:11" ht="15.75">
      <c r="A31" s="1" t="s">
        <v>19</v>
      </c>
      <c r="B31" s="11" t="s">
        <v>10</v>
      </c>
      <c r="C31" s="13">
        <v>6.152270256380759</v>
      </c>
      <c r="D31" s="5">
        <v>5.3492852901481625</v>
      </c>
      <c r="E31" s="5">
        <v>-8.938127603875078</v>
      </c>
      <c r="F31" s="5">
        <v>-8.007080363806063</v>
      </c>
      <c r="G31" s="5">
        <f>G26/G20*100</f>
        <v>-1.7878645589480286</v>
      </c>
      <c r="H31" s="23">
        <f>H26/H20*100</f>
        <v>-1.1102046934698804</v>
      </c>
      <c r="I31" s="34">
        <v>0.3</v>
      </c>
      <c r="J31" s="23">
        <f>J26/J20*100</f>
        <v>4.55636945765014</v>
      </c>
      <c r="K31" s="23">
        <f>K26/K20*100</f>
        <v>5.320500970514835</v>
      </c>
    </row>
    <row r="32" spans="1:11" ht="15.75">
      <c r="A32" s="1" t="s">
        <v>20</v>
      </c>
      <c r="B32" s="11" t="s">
        <v>10</v>
      </c>
      <c r="C32" s="13">
        <v>2.400100557759771</v>
      </c>
      <c r="D32" s="5">
        <v>1.900278387988794</v>
      </c>
      <c r="E32" s="5">
        <v>-7.162780196052321</v>
      </c>
      <c r="F32" s="5">
        <v>-10.3</v>
      </c>
      <c r="G32" s="5">
        <f>G28/G20*100</f>
        <v>-2.010681288528694</v>
      </c>
      <c r="H32" s="5">
        <f>H28/H20*100</f>
        <v>-5.691009035674242</v>
      </c>
      <c r="I32">
        <v>-3.8</v>
      </c>
      <c r="J32" s="5">
        <f>J28/J20*100</f>
        <v>1.8937372659357719</v>
      </c>
      <c r="K32" s="5">
        <f>K28/K20*100</f>
        <v>2.887281634162122</v>
      </c>
    </row>
    <row r="33" spans="2:3" ht="15.75">
      <c r="B33" s="10"/>
      <c r="C33" s="10"/>
    </row>
    <row r="34" spans="1:3" ht="15.75">
      <c r="A34" s="2" t="s">
        <v>64</v>
      </c>
      <c r="B34" s="10"/>
      <c r="C34" s="10"/>
    </row>
    <row r="35" spans="1:11" s="35" customFormat="1" ht="15.75">
      <c r="A35" s="19" t="s">
        <v>67</v>
      </c>
      <c r="B35" s="30" t="s">
        <v>14</v>
      </c>
      <c r="C35" s="31">
        <v>547</v>
      </c>
      <c r="D35" s="32">
        <v>680</v>
      </c>
      <c r="E35" s="32">
        <v>672</v>
      </c>
      <c r="F35" s="32">
        <v>601.4</v>
      </c>
      <c r="G35" s="32">
        <v>569.778</v>
      </c>
      <c r="H35" s="32">
        <v>569.498</v>
      </c>
      <c r="I35" s="32">
        <v>562.467</v>
      </c>
      <c r="J35" s="32">
        <v>545.695</v>
      </c>
      <c r="K35" s="32">
        <v>560.997</v>
      </c>
    </row>
    <row r="36" spans="1:11" ht="15.75">
      <c r="A36" s="1" t="s">
        <v>66</v>
      </c>
      <c r="B36" s="11" t="s">
        <v>14</v>
      </c>
      <c r="C36" s="13">
        <v>55.4</v>
      </c>
      <c r="D36" s="5">
        <v>72.4</v>
      </c>
      <c r="E36" s="5">
        <v>73.8</v>
      </c>
      <c r="F36" s="5">
        <v>68.8</v>
      </c>
      <c r="G36" s="5">
        <v>67.8273936783029</v>
      </c>
      <c r="H36" s="5">
        <v>81.951</v>
      </c>
      <c r="I36" s="5">
        <v>74.478</v>
      </c>
      <c r="J36" s="5">
        <v>71.05</v>
      </c>
      <c r="K36" s="5">
        <v>69.379</v>
      </c>
    </row>
    <row r="37" spans="1:11" ht="15.75">
      <c r="A37" s="1" t="s">
        <v>21</v>
      </c>
      <c r="B37" s="11" t="s">
        <v>14</v>
      </c>
      <c r="C37" s="13">
        <v>8.6</v>
      </c>
      <c r="D37" s="5">
        <v>10.8</v>
      </c>
      <c r="E37" s="5">
        <v>9.6</v>
      </c>
      <c r="F37" s="5">
        <v>7.5</v>
      </c>
      <c r="G37" s="5">
        <v>8.18810045081109</v>
      </c>
      <c r="H37" s="5">
        <v>5.174</v>
      </c>
      <c r="I37" s="5">
        <v>5.44</v>
      </c>
      <c r="J37" s="5">
        <v>5.103</v>
      </c>
      <c r="K37" s="5">
        <v>4.902</v>
      </c>
    </row>
    <row r="38" spans="1:11" ht="15.75">
      <c r="A38" s="1" t="s">
        <v>22</v>
      </c>
      <c r="B38" s="11" t="s">
        <v>14</v>
      </c>
      <c r="C38" s="13">
        <v>86.7</v>
      </c>
      <c r="D38" s="5">
        <v>112.6</v>
      </c>
      <c r="E38" s="5">
        <v>111</v>
      </c>
      <c r="F38" s="5">
        <v>97.7</v>
      </c>
      <c r="G38" s="5">
        <v>89.6982580959364</v>
      </c>
      <c r="H38" s="5">
        <v>98.138</v>
      </c>
      <c r="I38" s="5">
        <v>70.173</v>
      </c>
      <c r="J38" s="5">
        <v>92.607</v>
      </c>
      <c r="K38" s="5">
        <v>101.397</v>
      </c>
    </row>
    <row r="39" spans="1:11" ht="15.75">
      <c r="A39" s="1" t="s">
        <v>23</v>
      </c>
      <c r="B39" s="11" t="s">
        <v>14</v>
      </c>
      <c r="C39" s="13">
        <v>50.5</v>
      </c>
      <c r="D39" s="5">
        <v>72.1</v>
      </c>
      <c r="E39" s="5">
        <v>70.8</v>
      </c>
      <c r="F39" s="5">
        <v>61.7</v>
      </c>
      <c r="G39" s="5">
        <v>57.3328259783617</v>
      </c>
      <c r="H39" s="5">
        <v>66.215</v>
      </c>
      <c r="I39" s="5">
        <v>51.469</v>
      </c>
      <c r="J39" s="5">
        <v>48.944</v>
      </c>
      <c r="K39" s="5">
        <v>50.025</v>
      </c>
    </row>
    <row r="40" spans="1:3" ht="15.75">
      <c r="A40" s="1" t="s">
        <v>24</v>
      </c>
      <c r="B40" s="10"/>
      <c r="C40" s="10"/>
    </row>
    <row r="41" spans="1:11" ht="15.75">
      <c r="A41" s="1" t="s">
        <v>25</v>
      </c>
      <c r="B41" s="11" t="s">
        <v>14</v>
      </c>
      <c r="C41" s="13">
        <v>251.1</v>
      </c>
      <c r="D41" s="5">
        <v>311.7</v>
      </c>
      <c r="E41" s="5">
        <v>303.9</v>
      </c>
      <c r="F41" s="5">
        <v>280.9</v>
      </c>
      <c r="G41" s="5">
        <v>267.321606253551</v>
      </c>
      <c r="H41" s="23">
        <v>239.901</v>
      </c>
      <c r="I41" s="5">
        <v>288.542</v>
      </c>
      <c r="J41" s="5">
        <v>261.395</v>
      </c>
      <c r="K41" s="5">
        <v>264.988</v>
      </c>
    </row>
    <row r="42" spans="1:11" s="24" customFormat="1" ht="15.75">
      <c r="A42" s="26" t="s">
        <v>26</v>
      </c>
      <c r="B42" s="27" t="s">
        <v>14</v>
      </c>
      <c r="C42" s="28">
        <v>94.8</v>
      </c>
      <c r="D42" s="29">
        <v>100.3</v>
      </c>
      <c r="E42" s="29">
        <v>102.9</v>
      </c>
      <c r="F42" s="29">
        <v>84.8</v>
      </c>
      <c r="G42" s="29">
        <v>79.4</v>
      </c>
      <c r="H42" s="29">
        <v>78.118</v>
      </c>
      <c r="I42" s="23">
        <v>72.364</v>
      </c>
      <c r="J42" s="23">
        <f>34.289+32.307</f>
        <v>66.596</v>
      </c>
      <c r="K42" s="24">
        <f>35.644+34.662</f>
        <v>70.306</v>
      </c>
    </row>
    <row r="43" spans="1:11" ht="15.75">
      <c r="A43" s="8"/>
      <c r="B43" s="9"/>
      <c r="C43" s="9"/>
      <c r="D43" s="8"/>
      <c r="E43" s="8"/>
      <c r="F43" s="8"/>
      <c r="G43" s="8"/>
      <c r="H43" s="22"/>
      <c r="I43" s="22"/>
      <c r="J43" s="22"/>
      <c r="K43" s="22"/>
    </row>
    <row r="45" ht="15.75">
      <c r="A45" s="1" t="s">
        <v>28</v>
      </c>
    </row>
    <row r="46" ht="15.75">
      <c r="A46" s="1" t="s">
        <v>29</v>
      </c>
    </row>
    <row r="47" ht="15.75">
      <c r="A47" s="1"/>
    </row>
  </sheetData>
  <mergeCells count="11">
    <mergeCell ref="B5:B7"/>
    <mergeCell ref="A5:A7"/>
    <mergeCell ref="C5:C7"/>
    <mergeCell ref="D5:D7"/>
    <mergeCell ref="I5:I7"/>
    <mergeCell ref="J5:J7"/>
    <mergeCell ref="K5:K7"/>
    <mergeCell ref="E5:E7"/>
    <mergeCell ref="F5:F7"/>
    <mergeCell ref="G5:G7"/>
    <mergeCell ref="H5:H7"/>
  </mergeCells>
  <hyperlinks>
    <hyperlink ref="A3" location="notes!A1" display="See Notes"/>
  </hyperlinks>
  <printOptions/>
  <pageMargins left="0.5" right="0.5" top="0.5" bottom="0.5" header="0.5" footer="0.5"/>
  <pageSetup fitToHeight="1" fitToWidth="1" horizontalDpi="600" verticalDpi="600" orientation="landscape" paperSize="17" scale="99" r:id="rId1"/>
  <headerFooter alignWithMargins="0"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1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6.5">
      <c r="A1" s="19" t="s">
        <v>73</v>
      </c>
    </row>
    <row r="3" ht="15.75">
      <c r="A3" s="20" t="s">
        <v>72</v>
      </c>
    </row>
    <row r="5" ht="15.75">
      <c r="A5" t="s">
        <v>71</v>
      </c>
    </row>
    <row r="6" ht="16.5">
      <c r="A6" s="7" t="s">
        <v>69</v>
      </c>
    </row>
    <row r="7" ht="15.75">
      <c r="A7" s="1" t="s">
        <v>0</v>
      </c>
    </row>
    <row r="8" ht="15.75">
      <c r="A8" s="1" t="s">
        <v>1</v>
      </c>
    </row>
    <row r="10" ht="15.75">
      <c r="A10" t="s">
        <v>54</v>
      </c>
    </row>
    <row r="11" ht="15.75">
      <c r="A11" s="1" t="s">
        <v>48</v>
      </c>
    </row>
    <row r="12" ht="15.75">
      <c r="A12" s="1" t="s">
        <v>27</v>
      </c>
    </row>
    <row r="13" ht="15.75">
      <c r="A13" s="1" t="s">
        <v>49</v>
      </c>
    </row>
    <row r="14" ht="15.75">
      <c r="A14" s="1" t="s">
        <v>50</v>
      </c>
    </row>
    <row r="15" ht="15.75">
      <c r="A15" s="1" t="s">
        <v>47</v>
      </c>
    </row>
    <row r="16" ht="15.75">
      <c r="A16" s="1" t="s">
        <v>65</v>
      </c>
    </row>
    <row r="17" ht="15.75">
      <c r="A17" s="1" t="s">
        <v>60</v>
      </c>
    </row>
    <row r="18" ht="15.75">
      <c r="A18" s="1" t="s">
        <v>62</v>
      </c>
    </row>
    <row r="20" ht="15.75">
      <c r="A20" s="1" t="s">
        <v>28</v>
      </c>
    </row>
    <row r="21" ht="15.75">
      <c r="A21" s="1" t="s">
        <v>29</v>
      </c>
    </row>
  </sheetData>
  <hyperlinks>
    <hyperlink ref="A3" location="Data!A1" display="Back to Data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28"/>
  <sheetViews>
    <sheetView showGridLines="0" zoomScale="87" zoomScaleNormal="87" workbookViewId="0" topLeftCell="A1">
      <selection activeCell="A35" sqref="A34:A35"/>
    </sheetView>
  </sheetViews>
  <sheetFormatPr defaultColWidth="8.796875" defaultRowHeight="15.75"/>
  <cols>
    <col min="1" max="1" width="22.59765625" style="0" customWidth="1"/>
  </cols>
  <sheetData>
    <row r="1" ht="15.75">
      <c r="A1" s="3"/>
    </row>
    <row r="3" ht="15.75">
      <c r="A3" s="1" t="s">
        <v>30</v>
      </c>
    </row>
    <row r="4" ht="15.75">
      <c r="A4" s="1" t="s">
        <v>31</v>
      </c>
    </row>
    <row r="5" ht="15.75">
      <c r="A5" s="1" t="s">
        <v>32</v>
      </c>
    </row>
    <row r="7" ht="15.75">
      <c r="A7" s="1" t="s">
        <v>33</v>
      </c>
    </row>
    <row r="9" ht="15.75">
      <c r="A9" s="1" t="s">
        <v>34</v>
      </c>
    </row>
    <row r="11" ht="15.75">
      <c r="A11" s="1" t="s">
        <v>35</v>
      </c>
    </row>
    <row r="13" ht="15.75">
      <c r="A13" s="1" t="s">
        <v>36</v>
      </c>
    </row>
    <row r="15" ht="15.75">
      <c r="A15" s="1" t="s">
        <v>37</v>
      </c>
    </row>
    <row r="17" ht="15.75">
      <c r="A17" s="1" t="s">
        <v>38</v>
      </c>
    </row>
    <row r="19" ht="15.75">
      <c r="A19" s="1" t="s">
        <v>39</v>
      </c>
    </row>
    <row r="21" ht="15.75">
      <c r="A21" s="1" t="s">
        <v>40</v>
      </c>
    </row>
    <row r="23" ht="15.75">
      <c r="A23" s="1" t="s">
        <v>41</v>
      </c>
    </row>
    <row r="25" ht="15.75">
      <c r="A25" s="1" t="s">
        <v>42</v>
      </c>
    </row>
    <row r="26" ht="15.75">
      <c r="A26" s="1" t="s">
        <v>43</v>
      </c>
    </row>
    <row r="28" ht="15.75">
      <c r="A28" s="1" t="s">
        <v>44</v>
      </c>
    </row>
  </sheetData>
  <printOptions/>
  <pageMargins left="0.75" right="0.75" top="1" bottom="1" header="0.5" footer="0.5"/>
  <pageSetup fitToHeight="1" fitToWidth="1" horizontalDpi="600" verticalDpi="6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obrie014</cp:lastModifiedBy>
  <cp:lastPrinted>2008-07-16T18:10:37Z</cp:lastPrinted>
  <dcterms:created xsi:type="dcterms:W3CDTF">2004-06-15T13:03:51Z</dcterms:created>
  <dcterms:modified xsi:type="dcterms:W3CDTF">2008-11-04T19:35:53Z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