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45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METHOD">#REF!</definedName>
    <definedName name="_xlnm.Print_Area" localSheetId="0">'Data'!$A$1:$I$101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<sst xmlns="http://schemas.openxmlformats.org/spreadsheetml/2006/main" count="122" uniqueCount="108">
  <si>
    <t>Kind of business</t>
  </si>
  <si>
    <t xml:space="preserve">  Automotive repair and maintenance</t>
  </si>
  <si>
    <t xml:space="preserve">  Personal and household goods repair and maintenance</t>
  </si>
  <si>
    <t>Religious, grantmaking, civic, professional, and similar organizations</t>
  </si>
  <si>
    <t xml:space="preserve">  Social advocacy organizations</t>
  </si>
  <si>
    <t>FOOTNOTES</t>
  </si>
  <si>
    <t>http://www.census.gov/econ/www/servmenu.html</t>
  </si>
  <si>
    <t>(S)</t>
  </si>
  <si>
    <t xml:space="preserve">  Electronic and precision equipment repair and maintenance </t>
  </si>
  <si>
    <t xml:space="preserve">  Commercial and industrial machinery and equipment</t>
  </si>
  <si>
    <t>$del death</t>
  </si>
  <si>
    <t>$del electro &amp; precision</t>
  </si>
  <si>
    <t>$del auto repair &amp; maint</t>
  </si>
  <si>
    <t>$del commercial &amp; industrial</t>
  </si>
  <si>
    <t>$del personal &amp; household</t>
  </si>
  <si>
    <t>$del dry clean</t>
  </si>
  <si>
    <t xml:space="preserve">    Automotive body, paint, interior, and glass repair  </t>
  </si>
  <si>
    <t>$del auto mech and elec</t>
  </si>
  <si>
    <t>$del auto body paint</t>
  </si>
  <si>
    <t>$del other auto</t>
  </si>
  <si>
    <t xml:space="preserve">  Personal care services </t>
  </si>
  <si>
    <t xml:space="preserve">    Hair, nail, and skin care services </t>
  </si>
  <si>
    <t xml:space="preserve">    Other personal care services  </t>
  </si>
  <si>
    <t xml:space="preserve">  Death care services  </t>
  </si>
  <si>
    <t xml:space="preserve">    Funeral homes and funeral services  </t>
  </si>
  <si>
    <t xml:space="preserve">    Cemeteries and crematories </t>
  </si>
  <si>
    <t xml:space="preserve">      Linen supply </t>
  </si>
  <si>
    <t xml:space="preserve">      Industrial launderers </t>
  </si>
  <si>
    <t xml:space="preserve">    Coin-operated laundries and drycleaners </t>
  </si>
  <si>
    <t xml:space="preserve">    Drycleaning and laundry services (except coin-operated) </t>
  </si>
  <si>
    <t xml:space="preserve">  Other personal services </t>
  </si>
  <si>
    <t xml:space="preserve">    Pet care (except veterinary) services </t>
  </si>
  <si>
    <t xml:space="preserve">    Photofinishing </t>
  </si>
  <si>
    <t xml:space="preserve">    Parking lots and garages </t>
  </si>
  <si>
    <t xml:space="preserve">    All other personal services </t>
  </si>
  <si>
    <t xml:space="preserve">$del personal care service </t>
  </si>
  <si>
    <t>$del hair</t>
  </si>
  <si>
    <t>$del other</t>
  </si>
  <si>
    <t>$del linen</t>
  </si>
  <si>
    <t>$del religious</t>
  </si>
  <si>
    <t xml:space="preserve">  Grantmaking and giving services </t>
  </si>
  <si>
    <t xml:space="preserve">  Civic and social organizations</t>
  </si>
  <si>
    <t xml:space="preserve">  Business, professional, and other organizations </t>
  </si>
  <si>
    <t xml:space="preserve">   (except labor and political organizations) </t>
  </si>
  <si>
    <t>SYMBOLS</t>
  </si>
  <si>
    <t>X Not applicabble</t>
  </si>
  <si>
    <t>Business Enterprise.</t>
  </si>
  <si>
    <t>(X)</t>
  </si>
  <si>
    <t xml:space="preserve">    Automotive mechanical and electrical repair and maintenance </t>
  </si>
  <si>
    <t xml:space="preserve">      General automotive repair  </t>
  </si>
  <si>
    <t xml:space="preserve">      Automotive exhaust system repair </t>
  </si>
  <si>
    <t xml:space="preserve">      Automotive transmission repair  </t>
  </si>
  <si>
    <t xml:space="preserve">      Other automotive mechanical and electrical repair </t>
  </si>
  <si>
    <t xml:space="preserve">       and maintenance  </t>
  </si>
  <si>
    <t xml:space="preserve">      Automotive body, paint, and interior repair and maintenance </t>
  </si>
  <si>
    <t xml:space="preserve">      Automotive glass replacement shops  </t>
  </si>
  <si>
    <t xml:space="preserve">    Other automotive repair and maintenance  </t>
  </si>
  <si>
    <t xml:space="preserve">      Automotive oil change and lubrication shops  </t>
  </si>
  <si>
    <t xml:space="preserve">      Car washes  </t>
  </si>
  <si>
    <t xml:space="preserve">      All other automotive repair and maintenance  </t>
  </si>
  <si>
    <t xml:space="preserve">    Consumer electronics repair and maintenance  </t>
  </si>
  <si>
    <t xml:space="preserve">    Computer and office machine repair and maintenance  </t>
  </si>
  <si>
    <t xml:space="preserve">    Communication equipment repair and maintenance </t>
  </si>
  <si>
    <t xml:space="preserve">    Other electronic and precision equipment repair </t>
  </si>
  <si>
    <t xml:space="preserve">      and maintenance </t>
  </si>
  <si>
    <t xml:space="preserve">    Home and garden equipment and appliance repair </t>
  </si>
  <si>
    <t xml:space="preserve">    Reupholstery and furniture repair </t>
  </si>
  <si>
    <t xml:space="preserve">    Footwear and leather goods repair  </t>
  </si>
  <si>
    <t xml:space="preserve">    Other personal and household goods repair and maintenance </t>
  </si>
  <si>
    <t xml:space="preserve">      Barber shops  </t>
  </si>
  <si>
    <t xml:space="preserve">      Beauty salons </t>
  </si>
  <si>
    <t xml:space="preserve">      Nail salons  </t>
  </si>
  <si>
    <t xml:space="preserve">      Diet and weight reducing centers </t>
  </si>
  <si>
    <t xml:space="preserve">      All other personal care services  </t>
  </si>
  <si>
    <t xml:space="preserve">  Drycleaning and laundry services </t>
  </si>
  <si>
    <t xml:space="preserve">    Linen and uniform supply </t>
  </si>
  <si>
    <t>2002 NAICS code \1</t>
  </si>
  <si>
    <t>$del other personal</t>
  </si>
  <si>
    <t>$del personal and laundry</t>
  </si>
  <si>
    <t xml:space="preserve">$del total </t>
  </si>
  <si>
    <t>Estimates have been adjusted to the results of the 2002 Economic Census.</t>
  </si>
  <si>
    <t>For employer firms.</t>
  </si>
  <si>
    <t xml:space="preserve">\1 Based on the 2002 North American Industry Classification System, 2002; See section 15, </t>
  </si>
  <si>
    <t xml:space="preserve">   (except automotive and electronic) repair and maintenance</t>
  </si>
  <si>
    <t xml:space="preserve">     and maintenance </t>
  </si>
  <si>
    <t xml:space="preserve">    Other services \2</t>
  </si>
  <si>
    <t>\2 Except public administration, religious, labor, and political organizations,</t>
  </si>
  <si>
    <t xml:space="preserve"> and private households.</t>
  </si>
  <si>
    <t xml:space="preserve">Repair and maintenance \4  </t>
  </si>
  <si>
    <t xml:space="preserve"> (except religious, labor, and political organizations) \5</t>
  </si>
  <si>
    <t>\4 For taxable firms only.</t>
  </si>
  <si>
    <t>\3 Excludes NAICS 81291 (Pet care services)</t>
  </si>
  <si>
    <t>Personal and laundry services \3 \4</t>
  </si>
  <si>
    <t xml:space="preserve">  Other personal services \3</t>
  </si>
  <si>
    <t xml:space="preserve">    Other services \2 \3</t>
  </si>
  <si>
    <t>Based on the Service Annual Survey and administrative data; see Appendix III]</t>
  </si>
  <si>
    <t>[In millions of dollars (302,783 represents $302,783,000,000).</t>
  </si>
  <si>
    <t>Personal and laundry services \4</t>
  </si>
  <si>
    <t>\5 For tax-exempt firms only and are not adjusted for price changes.</t>
  </si>
  <si>
    <t>Source: U.S. Census Bureau, "2006</t>
  </si>
  <si>
    <t>Service Annual Survey, Other Services";</t>
  </si>
  <si>
    <t>Back to data</t>
  </si>
  <si>
    <t>HEADNOTE</t>
  </si>
  <si>
    <t>(released 30 March 2008).</t>
  </si>
  <si>
    <t>For more information:</t>
  </si>
  <si>
    <t>See notes</t>
  </si>
  <si>
    <r>
      <t>Table 1244.</t>
    </r>
    <r>
      <rPr>
        <b/>
        <sz val="12"/>
        <color indexed="8"/>
        <rFont val="Courier New"/>
        <family val="3"/>
      </rPr>
      <t xml:space="preserve"> Other Services--Estimated Revenue for Employer Firms by Kind of Business</t>
    </r>
  </si>
  <si>
    <t>Service Annual Survey, Other Services"; (released 30 March 2008).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</si>
</sst>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7"/>
      <name val="Times New Roman"/>
      <family val="1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</cellStyleXfs>
  <cellXfs count="4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17" applyFont="1" applyBorder="1" applyAlignment="1">
      <alignment horizontal="right"/>
      <protection/>
    </xf>
    <xf numFmtId="0" fontId="10" fillId="0" borderId="0" xfId="16" applyFont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3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 horizontal="right"/>
    </xf>
    <xf numFmtId="0" fontId="10" fillId="0" borderId="0" xfId="16" applyNumberFormat="1" applyFont="1" applyFill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4" xfId="17" applyFont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9" fillId="2" borderId="4" xfId="17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9" fillId="2" borderId="5" xfId="17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al" xfId="0"/>
    <cellStyle name="Followed Hyperlink" xfId="15"/>
    <cellStyle name="Hyperlink" xfId="16"/>
    <cellStyle name="Normal_SAS_NAICS48-remove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showGridLines="0" tabSelected="1" zoomScale="65" zoomScaleNormal="65" workbookViewId="0" topLeftCell="A1">
      <pane xSplit="1" ySplit="29" topLeftCell="B30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A1" sqref="A1"/>
    </sheetView>
  </sheetViews>
  <sheetFormatPr defaultColWidth="8.796875" defaultRowHeight="15.75"/>
  <cols>
    <col min="1" max="1" width="45.19921875" style="0" customWidth="1"/>
    <col min="2" max="2" width="9.296875" style="0" customWidth="1"/>
    <col min="3" max="3" width="14" style="0" customWidth="1"/>
    <col min="4" max="5" width="10.796875" style="0" customWidth="1"/>
    <col min="6" max="6" width="11.296875" style="0" customWidth="1"/>
    <col min="7" max="7" width="12" style="0" customWidth="1"/>
    <col min="8" max="9" width="14" style="0" customWidth="1"/>
  </cols>
  <sheetData>
    <row r="1" ht="16.5">
      <c r="A1" s="2" t="s">
        <v>106</v>
      </c>
    </row>
    <row r="2" ht="15.75">
      <c r="A2" s="3"/>
    </row>
    <row r="3" ht="15.75">
      <c r="A3" s="23" t="s">
        <v>105</v>
      </c>
    </row>
    <row r="4" ht="15.75">
      <c r="B4" s="16"/>
    </row>
    <row r="5" spans="1:10" ht="15.75" customHeight="1">
      <c r="A5" s="42" t="s">
        <v>0</v>
      </c>
      <c r="B5" s="45" t="s">
        <v>76</v>
      </c>
      <c r="C5" s="38">
        <v>2000</v>
      </c>
      <c r="D5" s="38">
        <v>2001</v>
      </c>
      <c r="E5" s="38">
        <v>2002</v>
      </c>
      <c r="F5" s="38">
        <v>2003</v>
      </c>
      <c r="G5" s="38">
        <v>2004</v>
      </c>
      <c r="H5" s="38">
        <v>2005</v>
      </c>
      <c r="I5" s="38">
        <v>2006</v>
      </c>
      <c r="J5" s="31"/>
    </row>
    <row r="6" spans="1:10" ht="15.75">
      <c r="A6" s="43"/>
      <c r="B6" s="46"/>
      <c r="C6" s="39"/>
      <c r="D6" s="39"/>
      <c r="E6" s="39"/>
      <c r="F6" s="39"/>
      <c r="G6" s="39"/>
      <c r="H6" s="41"/>
      <c r="I6" s="41"/>
      <c r="J6" s="31"/>
    </row>
    <row r="7" spans="1:10" ht="15.75">
      <c r="A7" s="43"/>
      <c r="B7" s="46"/>
      <c r="C7" s="39"/>
      <c r="D7" s="39"/>
      <c r="E7" s="39"/>
      <c r="F7" s="39"/>
      <c r="G7" s="39"/>
      <c r="H7" s="41"/>
      <c r="I7" s="41"/>
      <c r="J7" s="31"/>
    </row>
    <row r="8" spans="1:10" ht="15.75" customHeight="1">
      <c r="A8" s="43"/>
      <c r="B8" s="46"/>
      <c r="C8" s="39"/>
      <c r="D8" s="39"/>
      <c r="E8" s="39"/>
      <c r="F8" s="39"/>
      <c r="G8" s="39"/>
      <c r="H8" s="41"/>
      <c r="I8" s="41"/>
      <c r="J8" s="31"/>
    </row>
    <row r="9" spans="1:10" ht="15.75" customHeight="1">
      <c r="A9" s="43"/>
      <c r="B9" s="46"/>
      <c r="C9" s="39"/>
      <c r="D9" s="39"/>
      <c r="E9" s="39"/>
      <c r="F9" s="39"/>
      <c r="G9" s="39"/>
      <c r="H9" s="41"/>
      <c r="I9" s="41"/>
      <c r="J9" s="31"/>
    </row>
    <row r="10" spans="1:10" ht="15.75">
      <c r="A10" s="44"/>
      <c r="B10" s="47"/>
      <c r="C10" s="40"/>
      <c r="D10" s="40"/>
      <c r="E10" s="40"/>
      <c r="F10" s="40"/>
      <c r="G10" s="40"/>
      <c r="H10" s="40"/>
      <c r="I10" s="40"/>
      <c r="J10" s="31"/>
    </row>
    <row r="11" spans="1:8" ht="15.75" hidden="1">
      <c r="A11" s="11"/>
      <c r="B11" s="19"/>
      <c r="C11" s="5"/>
      <c r="D11" s="5"/>
      <c r="E11" s="5"/>
      <c r="F11" s="5"/>
      <c r="G11" s="5"/>
      <c r="H11" s="5"/>
    </row>
    <row r="12" spans="1:9" ht="15.75" hidden="1">
      <c r="A12" s="14" t="s">
        <v>79</v>
      </c>
      <c r="B12" s="24"/>
      <c r="C12" s="10">
        <f>(C33+C65+C92)-C32</f>
        <v>0</v>
      </c>
      <c r="D12" s="10">
        <f>(D33+D65+D92)-D32</f>
        <v>0</v>
      </c>
      <c r="E12" s="10">
        <f>(E33+E65+E92)-E32</f>
        <v>0</v>
      </c>
      <c r="F12" s="10">
        <f>(F33+F65+F92)-F32</f>
        <v>0</v>
      </c>
      <c r="G12" s="10" t="e">
        <f>(G33+G63+G92)-#REF!</f>
        <v>#REF!</v>
      </c>
      <c r="H12" s="10" t="e">
        <f>(H33+H63+H92)-#REF!</f>
        <v>#REF!</v>
      </c>
      <c r="I12" t="e">
        <f>(I33+I63+I92)-#REF!</f>
        <v>#REF!</v>
      </c>
    </row>
    <row r="13" spans="1:9" ht="47.25" hidden="1">
      <c r="A13" s="11" t="s">
        <v>12</v>
      </c>
      <c r="B13" s="19"/>
      <c r="C13" s="15">
        <f aca="true" t="shared" si="0" ref="C13:H13">SUM(C35+C41+C44)-C34</f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>
        <f>SUM(I35+I41+I44)-I34</f>
        <v>0</v>
      </c>
    </row>
    <row r="14" spans="1:9" ht="31.5" hidden="1">
      <c r="A14" s="11" t="s">
        <v>17</v>
      </c>
      <c r="B14" s="19"/>
      <c r="C14" s="15">
        <f aca="true" t="shared" si="1" ref="C14:H14">SUM(C36:C40)-C35</f>
        <v>0</v>
      </c>
      <c r="D14" s="15">
        <f t="shared" si="1"/>
        <v>0</v>
      </c>
      <c r="E14" s="15">
        <f t="shared" si="1"/>
        <v>0</v>
      </c>
      <c r="F14" s="15">
        <f t="shared" si="1"/>
        <v>0</v>
      </c>
      <c r="G14" s="15">
        <f t="shared" si="1"/>
        <v>0</v>
      </c>
      <c r="H14" s="15">
        <f t="shared" si="1"/>
        <v>0</v>
      </c>
      <c r="I14">
        <f>SUM(I36:I40)-I35</f>
        <v>0</v>
      </c>
    </row>
    <row r="15" spans="1:9" ht="31.5" hidden="1">
      <c r="A15" s="11" t="s">
        <v>18</v>
      </c>
      <c r="B15" s="19"/>
      <c r="C15" s="15">
        <f aca="true" t="shared" si="2" ref="C15:H15">+C42+C43-C41</f>
        <v>0</v>
      </c>
      <c r="D15" s="15">
        <f t="shared" si="2"/>
        <v>0</v>
      </c>
      <c r="E15" s="15">
        <f t="shared" si="2"/>
        <v>0</v>
      </c>
      <c r="F15" s="15">
        <f t="shared" si="2"/>
        <v>0</v>
      </c>
      <c r="G15" s="15">
        <f t="shared" si="2"/>
        <v>0</v>
      </c>
      <c r="H15" s="15">
        <f t="shared" si="2"/>
        <v>0</v>
      </c>
      <c r="I15">
        <f>+I42+I43-I41</f>
        <v>0</v>
      </c>
    </row>
    <row r="16" spans="1:9" ht="31.5" hidden="1">
      <c r="A16" s="11" t="s">
        <v>19</v>
      </c>
      <c r="B16" s="19"/>
      <c r="C16" s="15">
        <f aca="true" t="shared" si="3" ref="C16:H16">SUM(C45:C47)-C44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>
        <f>SUM(I45:I47)-I44</f>
        <v>0</v>
      </c>
    </row>
    <row r="17" spans="1:9" ht="31.5" hidden="1">
      <c r="A17" s="11" t="s">
        <v>11</v>
      </c>
      <c r="B17" s="19"/>
      <c r="C17" s="15">
        <f aca="true" t="shared" si="4" ref="C17:H17">SUM(C49:C53)-C48</f>
        <v>0</v>
      </c>
      <c r="D17" s="15">
        <f t="shared" si="4"/>
        <v>0</v>
      </c>
      <c r="E17" s="15">
        <f t="shared" si="4"/>
        <v>0</v>
      </c>
      <c r="F17" s="15">
        <f t="shared" si="4"/>
        <v>0</v>
      </c>
      <c r="G17" s="15">
        <f t="shared" si="4"/>
        <v>-2100</v>
      </c>
      <c r="H17" s="15">
        <f t="shared" si="4"/>
        <v>0</v>
      </c>
      <c r="I17">
        <f>SUM(I49:I53)-I48</f>
        <v>0</v>
      </c>
    </row>
    <row r="18" spans="1:9" ht="47.25" hidden="1">
      <c r="A18" s="11" t="s">
        <v>13</v>
      </c>
      <c r="B18" s="19"/>
      <c r="C18" s="13">
        <f aca="true" t="shared" si="5" ref="C18:H18">C55-C55</f>
        <v>0</v>
      </c>
      <c r="D18" s="13">
        <f t="shared" si="5"/>
        <v>0</v>
      </c>
      <c r="E18" s="13">
        <f t="shared" si="5"/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>
        <f>I55-I55</f>
        <v>0</v>
      </c>
    </row>
    <row r="19" spans="1:9" ht="31.5" hidden="1">
      <c r="A19" s="11" t="s">
        <v>14</v>
      </c>
      <c r="B19" s="19"/>
      <c r="C19" s="15">
        <f aca="true" t="shared" si="6" ref="C19:H19">SUM(C58:C61)-C56</f>
        <v>0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>
        <f>SUM(I58:I61)-I56</f>
        <v>0</v>
      </c>
    </row>
    <row r="20" spans="1:9" ht="15.75" hidden="1">
      <c r="A20" s="8" t="s">
        <v>78</v>
      </c>
      <c r="B20" s="7"/>
      <c r="C20" s="9">
        <f>SUM(C66+C74+C77+C85)-C65</f>
        <v>0</v>
      </c>
      <c r="D20" s="9">
        <f>SUM(D66+D74+D77+D85)-D65</f>
        <v>0</v>
      </c>
      <c r="E20" s="9">
        <f>SUM(E66+E74+E77+E85)-E65</f>
        <v>0</v>
      </c>
      <c r="F20" s="9">
        <f>SUM(F66+F74+F77+F85)-F65</f>
        <v>0</v>
      </c>
      <c r="G20" s="9">
        <f>SUM(G66+G74+G77+G83)-G63</f>
        <v>2</v>
      </c>
      <c r="H20" s="9">
        <f>SUM(H66+H74+H77+H83)-H63</f>
        <v>0</v>
      </c>
      <c r="I20">
        <f>SUM(I66+I74+I77+I83)-I63</f>
        <v>1</v>
      </c>
    </row>
    <row r="21" spans="1:9" ht="15.75" hidden="1">
      <c r="A21" s="8" t="s">
        <v>35</v>
      </c>
      <c r="B21" s="7"/>
      <c r="C21" s="9">
        <f aca="true" t="shared" si="7" ref="C21:H21">SUM(C67+C71)-C66</f>
        <v>0</v>
      </c>
      <c r="D21" s="9">
        <f t="shared" si="7"/>
        <v>0</v>
      </c>
      <c r="E21" s="9">
        <f t="shared" si="7"/>
        <v>0</v>
      </c>
      <c r="F21" s="9">
        <f t="shared" si="7"/>
        <v>0</v>
      </c>
      <c r="G21" s="9">
        <f t="shared" si="7"/>
        <v>0</v>
      </c>
      <c r="H21" s="9">
        <f t="shared" si="7"/>
        <v>0</v>
      </c>
      <c r="I21">
        <f>SUM(I67+I71)-I66</f>
        <v>0</v>
      </c>
    </row>
    <row r="22" spans="1:9" ht="15.75" hidden="1">
      <c r="A22" s="8" t="s">
        <v>36</v>
      </c>
      <c r="B22" s="7"/>
      <c r="C22" s="9">
        <f aca="true" t="shared" si="8" ref="C22:H22">SUM(C68:C70)-C67</f>
        <v>0</v>
      </c>
      <c r="D22" s="9">
        <f t="shared" si="8"/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>
        <f>SUM(I68:I70)-I67</f>
        <v>0</v>
      </c>
    </row>
    <row r="23" spans="1:9" ht="15.75" hidden="1">
      <c r="A23" s="8" t="s">
        <v>37</v>
      </c>
      <c r="B23" s="7"/>
      <c r="C23" s="9">
        <f aca="true" t="shared" si="9" ref="C23:H23">+C72+C73-C71</f>
        <v>0</v>
      </c>
      <c r="D23" s="9">
        <f t="shared" si="9"/>
        <v>0</v>
      </c>
      <c r="E23" s="9">
        <f t="shared" si="9"/>
        <v>0</v>
      </c>
      <c r="F23" s="9">
        <f t="shared" si="9"/>
        <v>0</v>
      </c>
      <c r="G23" s="9">
        <f t="shared" si="9"/>
        <v>0</v>
      </c>
      <c r="H23" s="9">
        <f t="shared" si="9"/>
        <v>0</v>
      </c>
      <c r="I23">
        <f>+I72+I73-I71</f>
        <v>0</v>
      </c>
    </row>
    <row r="24" spans="1:9" ht="15.75" hidden="1">
      <c r="A24" s="8" t="s">
        <v>10</v>
      </c>
      <c r="B24" s="7"/>
      <c r="C24" s="9">
        <f aca="true" t="shared" si="10" ref="C24:H24">(C75+C76)-C74</f>
        <v>0</v>
      </c>
      <c r="D24" s="9">
        <f t="shared" si="10"/>
        <v>0</v>
      </c>
      <c r="E24" s="9">
        <f t="shared" si="10"/>
        <v>0</v>
      </c>
      <c r="F24" s="9">
        <f t="shared" si="10"/>
        <v>0</v>
      </c>
      <c r="G24" s="9">
        <f t="shared" si="10"/>
        <v>0</v>
      </c>
      <c r="H24" s="9">
        <f t="shared" si="10"/>
        <v>0</v>
      </c>
      <c r="I24">
        <f>(I75+I76)-I74</f>
        <v>0</v>
      </c>
    </row>
    <row r="25" spans="1:9" ht="15.75" hidden="1">
      <c r="A25" s="8" t="s">
        <v>15</v>
      </c>
      <c r="B25" s="7"/>
      <c r="C25" s="9">
        <f aca="true" t="shared" si="11" ref="C25:H25">SUM(C78:C80)-C77</f>
        <v>0</v>
      </c>
      <c r="D25" s="9">
        <f t="shared" si="11"/>
        <v>0</v>
      </c>
      <c r="E25" s="9">
        <f t="shared" si="11"/>
        <v>0</v>
      </c>
      <c r="F25" s="9">
        <f t="shared" si="11"/>
        <v>0</v>
      </c>
      <c r="G25" s="9">
        <f t="shared" si="11"/>
        <v>0</v>
      </c>
      <c r="H25" s="9">
        <f t="shared" si="11"/>
        <v>0</v>
      </c>
      <c r="I25">
        <f>SUM(I78:I80)-I77</f>
        <v>0</v>
      </c>
    </row>
    <row r="26" spans="1:9" ht="15.75" hidden="1">
      <c r="A26" s="8" t="s">
        <v>38</v>
      </c>
      <c r="B26" s="7"/>
      <c r="C26" s="9">
        <f aca="true" t="shared" si="12" ref="C26:H26">+C81+C82-C80</f>
        <v>0</v>
      </c>
      <c r="D26" s="9">
        <f t="shared" si="12"/>
        <v>0</v>
      </c>
      <c r="E26" s="9">
        <f t="shared" si="12"/>
        <v>0</v>
      </c>
      <c r="F26" s="9">
        <f t="shared" si="12"/>
        <v>0</v>
      </c>
      <c r="G26" s="9">
        <f t="shared" si="12"/>
        <v>0</v>
      </c>
      <c r="H26" s="9" t="e">
        <f t="shared" si="12"/>
        <v>#VALUE!</v>
      </c>
      <c r="I26">
        <f>+I81+I82-I80</f>
        <v>0</v>
      </c>
    </row>
    <row r="27" spans="1:9" ht="15.75" hidden="1">
      <c r="A27" s="8" t="s">
        <v>77</v>
      </c>
      <c r="B27" s="7"/>
      <c r="C27" s="9">
        <f>SUM(D86:D89)-D85</f>
        <v>0</v>
      </c>
      <c r="D27" s="9">
        <f>SUM(E86:E89)-E85</f>
        <v>0</v>
      </c>
      <c r="E27" s="9">
        <f>SUM(F86:F89)-F85</f>
        <v>0</v>
      </c>
      <c r="F27" s="9">
        <f>SUM(G86:G89)-G83</f>
        <v>0</v>
      </c>
      <c r="G27" s="9">
        <f>SUM(H86:H89)-H83</f>
        <v>1</v>
      </c>
      <c r="H27" s="9">
        <f>SUM(I86:I89)-I83</f>
        <v>1</v>
      </c>
      <c r="I27">
        <f>SUM(J86:J89)-J83</f>
        <v>0</v>
      </c>
    </row>
    <row r="28" spans="1:9" ht="15.75" hidden="1">
      <c r="A28" s="8" t="s">
        <v>39</v>
      </c>
      <c r="B28" s="7"/>
      <c r="C28" s="9">
        <f aca="true" t="shared" si="13" ref="C28:H28">SUM(C93:C97)-C92</f>
        <v>0</v>
      </c>
      <c r="D28" s="9">
        <f t="shared" si="13"/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>
        <f>SUM(I93:I97)-I92</f>
        <v>0</v>
      </c>
    </row>
    <row r="29" spans="1:8" ht="15.75" hidden="1">
      <c r="A29" s="11"/>
      <c r="B29" s="6"/>
      <c r="C29" s="15"/>
      <c r="D29" s="5"/>
      <c r="E29" s="5"/>
      <c r="F29" s="5"/>
      <c r="G29" s="13"/>
      <c r="H29" s="5"/>
    </row>
    <row r="30" spans="1:9" s="29" customFormat="1" ht="16.5">
      <c r="A30" s="25" t="s">
        <v>85</v>
      </c>
      <c r="B30" s="28">
        <v>81</v>
      </c>
      <c r="C30" s="37">
        <v>302783</v>
      </c>
      <c r="D30" s="37">
        <v>306079</v>
      </c>
      <c r="E30" s="37">
        <v>305565</v>
      </c>
      <c r="F30" s="37">
        <v>317363</v>
      </c>
      <c r="G30" s="20">
        <v>338022</v>
      </c>
      <c r="H30" s="20">
        <v>360688</v>
      </c>
      <c r="I30" s="33">
        <v>387009</v>
      </c>
    </row>
    <row r="31" spans="1:2" s="29" customFormat="1" ht="16.5">
      <c r="A31" s="25"/>
      <c r="B31" s="28">
        <v>81</v>
      </c>
    </row>
    <row r="32" spans="1:9" s="29" customFormat="1" ht="16.5">
      <c r="A32" s="8" t="s">
        <v>94</v>
      </c>
      <c r="B32" s="4">
        <v>81</v>
      </c>
      <c r="C32" s="9">
        <v>302783</v>
      </c>
      <c r="D32" s="9">
        <v>306079</v>
      </c>
      <c r="E32" s="9">
        <v>305565</v>
      </c>
      <c r="F32" s="9">
        <v>317363</v>
      </c>
      <c r="G32" s="32">
        <v>336334</v>
      </c>
      <c r="H32" s="32">
        <v>358708</v>
      </c>
      <c r="I32" s="1">
        <v>384789</v>
      </c>
    </row>
    <row r="33" spans="1:9" ht="15.75">
      <c r="A33" s="8" t="s">
        <v>88</v>
      </c>
      <c r="B33" s="4">
        <v>811</v>
      </c>
      <c r="C33" s="9">
        <v>112719</v>
      </c>
      <c r="D33" s="9">
        <v>117733</v>
      </c>
      <c r="E33" s="9">
        <v>118307</v>
      </c>
      <c r="F33" s="9">
        <v>123164</v>
      </c>
      <c r="G33" s="9">
        <v>127939</v>
      </c>
      <c r="H33" s="9">
        <v>136920</v>
      </c>
      <c r="I33" s="30">
        <v>141562</v>
      </c>
    </row>
    <row r="34" spans="1:9" ht="15.75">
      <c r="A34" s="8" t="s">
        <v>1</v>
      </c>
      <c r="B34" s="4">
        <v>8111</v>
      </c>
      <c r="C34" s="9">
        <v>73219</v>
      </c>
      <c r="D34" s="9">
        <v>76518</v>
      </c>
      <c r="E34" s="9">
        <v>75221</v>
      </c>
      <c r="F34" s="9">
        <v>78565</v>
      </c>
      <c r="G34" s="9">
        <v>81116</v>
      </c>
      <c r="H34" s="9">
        <v>85447</v>
      </c>
      <c r="I34" s="30">
        <v>87616</v>
      </c>
    </row>
    <row r="35" spans="1:9" ht="15.75">
      <c r="A35" s="8" t="s">
        <v>48</v>
      </c>
      <c r="B35" s="4">
        <v>81111</v>
      </c>
      <c r="C35" s="9">
        <v>37879</v>
      </c>
      <c r="D35" s="9">
        <v>39925</v>
      </c>
      <c r="E35" s="9">
        <v>38383</v>
      </c>
      <c r="F35" s="9">
        <v>40445</v>
      </c>
      <c r="G35" s="9">
        <v>42154</v>
      </c>
      <c r="H35" s="9">
        <v>44011</v>
      </c>
      <c r="I35" s="10">
        <v>45011</v>
      </c>
    </row>
    <row r="36" spans="1:9" ht="15.75">
      <c r="A36" s="8" t="s">
        <v>49</v>
      </c>
      <c r="B36" s="4">
        <v>811111</v>
      </c>
      <c r="C36" s="9">
        <v>30988</v>
      </c>
      <c r="D36" s="9">
        <v>33045</v>
      </c>
      <c r="E36" s="9">
        <v>31748</v>
      </c>
      <c r="F36" s="9">
        <v>33778</v>
      </c>
      <c r="G36" s="9">
        <v>35547</v>
      </c>
      <c r="H36" s="9">
        <v>37233</v>
      </c>
      <c r="I36" s="30">
        <v>38103</v>
      </c>
    </row>
    <row r="37" spans="1:9" ht="15.75">
      <c r="A37" s="8" t="s">
        <v>50</v>
      </c>
      <c r="B37" s="4">
        <v>811112</v>
      </c>
      <c r="C37" s="9">
        <v>1134</v>
      </c>
      <c r="D37" s="9">
        <v>1259</v>
      </c>
      <c r="E37" s="9">
        <v>1240</v>
      </c>
      <c r="F37" s="9">
        <v>1233</v>
      </c>
      <c r="G37" s="9">
        <v>1152</v>
      </c>
      <c r="H37" s="9">
        <v>1134</v>
      </c>
      <c r="I37" s="30">
        <v>1063</v>
      </c>
    </row>
    <row r="38" spans="1:9" ht="15.75">
      <c r="A38" s="8" t="s">
        <v>51</v>
      </c>
      <c r="B38" s="4">
        <v>811113</v>
      </c>
      <c r="C38" s="9">
        <v>2773</v>
      </c>
      <c r="D38" s="9">
        <v>2834</v>
      </c>
      <c r="E38" s="9">
        <v>2689</v>
      </c>
      <c r="F38" s="9">
        <v>2674</v>
      </c>
      <c r="G38" s="9">
        <v>2730</v>
      </c>
      <c r="H38" s="9">
        <v>2924</v>
      </c>
      <c r="I38" s="30">
        <v>3118</v>
      </c>
    </row>
    <row r="39" spans="1:9" ht="15.75">
      <c r="A39" s="8" t="s">
        <v>52</v>
      </c>
      <c r="B39" s="27"/>
      <c r="C39" s="12"/>
      <c r="D39" s="12"/>
      <c r="E39" s="12"/>
      <c r="F39" s="12"/>
      <c r="G39" s="12"/>
      <c r="H39" s="12"/>
      <c r="I39" s="10"/>
    </row>
    <row r="40" spans="1:9" ht="15.75">
      <c r="A40" s="8" t="s">
        <v>53</v>
      </c>
      <c r="B40" s="4">
        <v>811118</v>
      </c>
      <c r="C40" s="9">
        <v>2984</v>
      </c>
      <c r="D40" s="9">
        <v>2787</v>
      </c>
      <c r="E40" s="9">
        <v>2706</v>
      </c>
      <c r="F40" s="9">
        <v>2760</v>
      </c>
      <c r="G40" s="9">
        <v>2725</v>
      </c>
      <c r="H40" s="9">
        <v>2720</v>
      </c>
      <c r="I40" s="30">
        <v>2727</v>
      </c>
    </row>
    <row r="41" spans="1:9" ht="15.75">
      <c r="A41" s="8" t="s">
        <v>16</v>
      </c>
      <c r="B41" s="4">
        <v>81112</v>
      </c>
      <c r="C41" s="9">
        <v>25766</v>
      </c>
      <c r="D41" s="9">
        <v>26343</v>
      </c>
      <c r="E41" s="9">
        <v>26223</v>
      </c>
      <c r="F41" s="9">
        <v>27178</v>
      </c>
      <c r="G41" s="9">
        <v>27693</v>
      </c>
      <c r="H41" s="9">
        <v>29152</v>
      </c>
      <c r="I41" s="10">
        <v>29458</v>
      </c>
    </row>
    <row r="42" spans="1:9" ht="15.75">
      <c r="A42" s="8" t="s">
        <v>54</v>
      </c>
      <c r="B42" s="4">
        <v>811121</v>
      </c>
      <c r="C42" s="9">
        <v>22018</v>
      </c>
      <c r="D42" s="9">
        <v>22409</v>
      </c>
      <c r="E42" s="9">
        <v>22440</v>
      </c>
      <c r="F42" s="9">
        <v>23531</v>
      </c>
      <c r="G42" s="9">
        <v>24283</v>
      </c>
      <c r="H42" s="9">
        <v>25477</v>
      </c>
      <c r="I42" s="30">
        <v>25621</v>
      </c>
    </row>
    <row r="43" spans="1:9" ht="15.75">
      <c r="A43" s="8" t="s">
        <v>55</v>
      </c>
      <c r="B43" s="4">
        <v>811122</v>
      </c>
      <c r="C43" s="9">
        <v>3748</v>
      </c>
      <c r="D43" s="9">
        <v>3934</v>
      </c>
      <c r="E43" s="9">
        <v>3783</v>
      </c>
      <c r="F43" s="9">
        <v>3647</v>
      </c>
      <c r="G43" s="9">
        <v>3410</v>
      </c>
      <c r="H43" s="9">
        <v>3675</v>
      </c>
      <c r="I43" s="30">
        <v>3837</v>
      </c>
    </row>
    <row r="44" spans="1:9" ht="15.75">
      <c r="A44" s="8" t="s">
        <v>56</v>
      </c>
      <c r="B44" s="4">
        <v>81119</v>
      </c>
      <c r="C44" s="9">
        <v>9574</v>
      </c>
      <c r="D44" s="9">
        <v>10250</v>
      </c>
      <c r="E44" s="9">
        <v>10615</v>
      </c>
      <c r="F44" s="9">
        <v>10942</v>
      </c>
      <c r="G44" s="9">
        <v>11269</v>
      </c>
      <c r="H44" s="9">
        <v>12284</v>
      </c>
      <c r="I44" s="10">
        <v>13147</v>
      </c>
    </row>
    <row r="45" spans="1:9" ht="15.75">
      <c r="A45" s="8" t="s">
        <v>57</v>
      </c>
      <c r="B45" s="4">
        <v>811191</v>
      </c>
      <c r="C45" s="9">
        <v>3326</v>
      </c>
      <c r="D45" s="9">
        <v>3624</v>
      </c>
      <c r="E45" s="9">
        <v>3928</v>
      </c>
      <c r="F45" s="9">
        <v>4031</v>
      </c>
      <c r="G45" s="9">
        <v>4342</v>
      </c>
      <c r="H45" s="9">
        <v>4657</v>
      </c>
      <c r="I45" s="30">
        <v>4805</v>
      </c>
    </row>
    <row r="46" spans="1:9" ht="15.75">
      <c r="A46" s="8" t="s">
        <v>58</v>
      </c>
      <c r="B46" s="4">
        <v>811192</v>
      </c>
      <c r="C46" s="9">
        <v>4641</v>
      </c>
      <c r="D46" s="9">
        <v>4988</v>
      </c>
      <c r="E46" s="9">
        <v>5092</v>
      </c>
      <c r="F46" s="9">
        <v>5364</v>
      </c>
      <c r="G46" s="9">
        <v>5301</v>
      </c>
      <c r="H46" s="9">
        <v>5961</v>
      </c>
      <c r="I46" s="30">
        <v>6639</v>
      </c>
    </row>
    <row r="47" spans="1:9" ht="15.75">
      <c r="A47" s="8" t="s">
        <v>59</v>
      </c>
      <c r="B47" s="4">
        <v>811198</v>
      </c>
      <c r="C47" s="9">
        <v>1607</v>
      </c>
      <c r="D47" s="9">
        <v>1638</v>
      </c>
      <c r="E47" s="9">
        <v>1595</v>
      </c>
      <c r="F47" s="9">
        <v>1547</v>
      </c>
      <c r="G47" s="9">
        <v>1626</v>
      </c>
      <c r="H47" s="9">
        <v>1666</v>
      </c>
      <c r="I47" s="30">
        <v>1703</v>
      </c>
    </row>
    <row r="48" spans="1:9" ht="15.75">
      <c r="A48" s="8" t="s">
        <v>8</v>
      </c>
      <c r="B48" s="4">
        <v>8112</v>
      </c>
      <c r="C48" s="9">
        <v>14419</v>
      </c>
      <c r="D48" s="9">
        <v>14860</v>
      </c>
      <c r="E48" s="9">
        <v>14983</v>
      </c>
      <c r="F48" s="9">
        <v>15103</v>
      </c>
      <c r="G48" s="9">
        <v>16514</v>
      </c>
      <c r="H48" s="9">
        <v>17625</v>
      </c>
      <c r="I48" s="10">
        <v>18759</v>
      </c>
    </row>
    <row r="49" spans="1:9" ht="15.75">
      <c r="A49" s="8" t="s">
        <v>60</v>
      </c>
      <c r="B49" s="4">
        <v>811211</v>
      </c>
      <c r="C49" s="9">
        <v>1538</v>
      </c>
      <c r="D49" s="9">
        <v>1509</v>
      </c>
      <c r="E49" s="9">
        <v>1484</v>
      </c>
      <c r="F49" s="9">
        <v>1457</v>
      </c>
      <c r="G49" s="9">
        <v>1687</v>
      </c>
      <c r="H49" s="9">
        <v>1837</v>
      </c>
      <c r="I49" s="30">
        <v>1914</v>
      </c>
    </row>
    <row r="50" spans="1:9" ht="15.75">
      <c r="A50" s="8" t="s">
        <v>61</v>
      </c>
      <c r="B50" s="4">
        <v>811212</v>
      </c>
      <c r="C50" s="9">
        <v>6592</v>
      </c>
      <c r="D50" s="9">
        <v>6643</v>
      </c>
      <c r="E50" s="9">
        <v>6380</v>
      </c>
      <c r="F50" s="9">
        <v>6003</v>
      </c>
      <c r="G50" s="9">
        <v>6530</v>
      </c>
      <c r="H50" s="9">
        <v>7000</v>
      </c>
      <c r="I50" s="30">
        <v>7297</v>
      </c>
    </row>
    <row r="51" spans="1:9" ht="15.75">
      <c r="A51" s="8" t="s">
        <v>62</v>
      </c>
      <c r="B51" s="4">
        <v>811213</v>
      </c>
      <c r="C51" s="9">
        <v>1756</v>
      </c>
      <c r="D51" s="9">
        <v>1849</v>
      </c>
      <c r="E51" s="9">
        <v>2026</v>
      </c>
      <c r="F51" s="9">
        <v>1993</v>
      </c>
      <c r="G51" s="21" t="s">
        <v>7</v>
      </c>
      <c r="H51" s="9">
        <v>1942</v>
      </c>
      <c r="I51" s="30">
        <v>2155</v>
      </c>
    </row>
    <row r="52" spans="1:9" ht="15.75">
      <c r="A52" s="8" t="s">
        <v>63</v>
      </c>
      <c r="B52" s="27"/>
      <c r="C52" s="12"/>
      <c r="D52" s="12"/>
      <c r="E52" s="12"/>
      <c r="F52" s="12"/>
      <c r="G52" s="12"/>
      <c r="H52" s="12"/>
      <c r="I52" s="10"/>
    </row>
    <row r="53" spans="1:9" ht="15.75">
      <c r="A53" s="8" t="s">
        <v>64</v>
      </c>
      <c r="B53" s="4">
        <v>811219</v>
      </c>
      <c r="C53" s="9">
        <v>4533</v>
      </c>
      <c r="D53" s="9">
        <v>4859</v>
      </c>
      <c r="E53" s="9">
        <v>5093</v>
      </c>
      <c r="F53" s="9">
        <v>5650</v>
      </c>
      <c r="G53" s="9">
        <v>6197</v>
      </c>
      <c r="H53" s="9">
        <v>6846</v>
      </c>
      <c r="I53" s="30">
        <v>7393</v>
      </c>
    </row>
    <row r="54" spans="1:9" ht="15.75">
      <c r="A54" s="12" t="s">
        <v>9</v>
      </c>
      <c r="B54" s="27"/>
      <c r="C54" s="12"/>
      <c r="D54" s="12"/>
      <c r="E54" s="12"/>
      <c r="F54" s="12"/>
      <c r="G54" s="12"/>
      <c r="H54" s="12"/>
      <c r="I54" s="10"/>
    </row>
    <row r="55" spans="1:9" ht="15.75">
      <c r="A55" s="12" t="s">
        <v>83</v>
      </c>
      <c r="B55" s="4">
        <v>8113</v>
      </c>
      <c r="C55" s="9">
        <v>16687</v>
      </c>
      <c r="D55" s="9">
        <v>17865</v>
      </c>
      <c r="E55" s="9">
        <v>19485</v>
      </c>
      <c r="F55" s="9">
        <v>20735</v>
      </c>
      <c r="G55" s="9">
        <v>21231</v>
      </c>
      <c r="H55" s="9">
        <v>24432</v>
      </c>
      <c r="I55" s="30">
        <v>25128</v>
      </c>
    </row>
    <row r="56" spans="1:9" ht="15.75">
      <c r="A56" s="8" t="s">
        <v>2</v>
      </c>
      <c r="B56" s="4">
        <v>8114</v>
      </c>
      <c r="C56" s="9">
        <v>8394</v>
      </c>
      <c r="D56" s="9">
        <v>8490</v>
      </c>
      <c r="E56" s="9">
        <v>8618</v>
      </c>
      <c r="F56" s="9">
        <v>8761</v>
      </c>
      <c r="G56" s="9">
        <v>9078</v>
      </c>
      <c r="H56" s="9">
        <v>9416</v>
      </c>
      <c r="I56" s="10">
        <v>10059</v>
      </c>
    </row>
    <row r="57" spans="1:9" ht="15.75">
      <c r="A57" s="8" t="s">
        <v>65</v>
      </c>
      <c r="B57" s="27"/>
      <c r="C57" s="22"/>
      <c r="D57" s="22"/>
      <c r="E57" s="22"/>
      <c r="F57" s="22"/>
      <c r="G57" s="22"/>
      <c r="H57" s="22"/>
      <c r="I57" s="10"/>
    </row>
    <row r="58" spans="1:9" ht="15.75">
      <c r="A58" s="8" t="s">
        <v>84</v>
      </c>
      <c r="B58" s="4">
        <v>81141</v>
      </c>
      <c r="C58" s="9">
        <v>3866</v>
      </c>
      <c r="D58" s="9">
        <v>3911</v>
      </c>
      <c r="E58" s="9">
        <v>4112</v>
      </c>
      <c r="F58" s="9">
        <v>4209</v>
      </c>
      <c r="G58" s="9">
        <v>4285</v>
      </c>
      <c r="H58" s="9">
        <v>4354</v>
      </c>
      <c r="I58" s="30">
        <v>4695</v>
      </c>
    </row>
    <row r="59" spans="1:9" ht="15.75">
      <c r="A59" s="8" t="s">
        <v>66</v>
      </c>
      <c r="B59" s="4">
        <v>81142</v>
      </c>
      <c r="C59" s="9">
        <v>1229</v>
      </c>
      <c r="D59" s="9">
        <v>1225</v>
      </c>
      <c r="E59" s="9">
        <v>1265</v>
      </c>
      <c r="F59" s="9">
        <v>1271</v>
      </c>
      <c r="G59" s="9">
        <v>1248</v>
      </c>
      <c r="H59" s="9">
        <v>1347</v>
      </c>
      <c r="I59" s="30">
        <v>1380</v>
      </c>
    </row>
    <row r="60" spans="1:9" ht="15.75">
      <c r="A60" s="8" t="s">
        <v>67</v>
      </c>
      <c r="B60" s="4">
        <v>81143</v>
      </c>
      <c r="C60" s="21">
        <v>190</v>
      </c>
      <c r="D60" s="21">
        <v>186</v>
      </c>
      <c r="E60" s="21">
        <v>187</v>
      </c>
      <c r="F60" s="21">
        <v>181</v>
      </c>
      <c r="G60" s="21">
        <v>189</v>
      </c>
      <c r="H60" s="21">
        <v>197</v>
      </c>
      <c r="I60" s="30">
        <v>206</v>
      </c>
    </row>
    <row r="61" spans="1:9" ht="15.75">
      <c r="A61" s="8" t="s">
        <v>68</v>
      </c>
      <c r="B61" s="4">
        <v>81149</v>
      </c>
      <c r="C61" s="9">
        <v>3109</v>
      </c>
      <c r="D61" s="9">
        <v>3168</v>
      </c>
      <c r="E61" s="9">
        <v>3054</v>
      </c>
      <c r="F61" s="9">
        <v>3100</v>
      </c>
      <c r="G61" s="9">
        <v>3356</v>
      </c>
      <c r="H61" s="9">
        <v>3518</v>
      </c>
      <c r="I61" s="30">
        <v>3778</v>
      </c>
    </row>
    <row r="62" spans="1:9" ht="15.75">
      <c r="A62" s="26"/>
      <c r="B62" s="4"/>
      <c r="C62" s="9"/>
      <c r="D62" s="9"/>
      <c r="E62" s="9"/>
      <c r="F62" s="9"/>
      <c r="G62" s="9"/>
      <c r="H62" s="9"/>
      <c r="I62" s="10"/>
    </row>
    <row r="63" spans="1:9" ht="15.75">
      <c r="A63" s="8" t="s">
        <v>97</v>
      </c>
      <c r="B63" s="4">
        <v>812</v>
      </c>
      <c r="C63" s="35" t="s">
        <v>47</v>
      </c>
      <c r="D63" s="35" t="s">
        <v>47</v>
      </c>
      <c r="E63" s="35" t="s">
        <v>47</v>
      </c>
      <c r="F63" s="35" t="s">
        <v>47</v>
      </c>
      <c r="G63" s="9">
        <v>76169</v>
      </c>
      <c r="H63" s="9">
        <v>80883</v>
      </c>
      <c r="I63" s="30">
        <v>83049</v>
      </c>
    </row>
    <row r="64" spans="1:9" ht="15.75">
      <c r="A64" s="8"/>
      <c r="B64" s="4">
        <v>812</v>
      </c>
      <c r="C64" s="9">
        <v>67140</v>
      </c>
      <c r="D64" s="9">
        <v>69106</v>
      </c>
      <c r="E64" s="9">
        <v>70734</v>
      </c>
      <c r="F64" s="9">
        <v>72053</v>
      </c>
      <c r="G64" s="9">
        <v>76169</v>
      </c>
      <c r="H64" s="9">
        <v>80883</v>
      </c>
      <c r="I64" s="30">
        <v>83049</v>
      </c>
    </row>
    <row r="65" spans="1:9" ht="15.75">
      <c r="A65" s="8" t="s">
        <v>92</v>
      </c>
      <c r="B65" s="4">
        <v>812</v>
      </c>
      <c r="C65" s="9">
        <v>67140</v>
      </c>
      <c r="D65" s="9">
        <v>69106</v>
      </c>
      <c r="E65" s="9">
        <v>70734</v>
      </c>
      <c r="F65" s="9">
        <v>72053</v>
      </c>
      <c r="G65" s="9">
        <v>74482</v>
      </c>
      <c r="H65" s="9">
        <v>78903</v>
      </c>
      <c r="I65" s="30">
        <v>80828</v>
      </c>
    </row>
    <row r="66" spans="1:9" ht="15.75">
      <c r="A66" s="8" t="s">
        <v>20</v>
      </c>
      <c r="B66" s="4">
        <v>8121</v>
      </c>
      <c r="C66" s="9">
        <v>18264</v>
      </c>
      <c r="D66" s="9">
        <v>18929</v>
      </c>
      <c r="E66" s="9">
        <v>20217</v>
      </c>
      <c r="F66" s="9">
        <v>21093</v>
      </c>
      <c r="G66" s="9">
        <v>23178</v>
      </c>
      <c r="H66" s="9">
        <v>25291</v>
      </c>
      <c r="I66" s="30">
        <v>26493</v>
      </c>
    </row>
    <row r="67" spans="1:9" ht="15.75">
      <c r="A67" s="8" t="s">
        <v>21</v>
      </c>
      <c r="B67" s="4">
        <v>81211</v>
      </c>
      <c r="C67" s="9">
        <v>15553</v>
      </c>
      <c r="D67" s="9">
        <v>15800</v>
      </c>
      <c r="E67" s="9">
        <v>16518</v>
      </c>
      <c r="F67" s="9">
        <v>17081</v>
      </c>
      <c r="G67" s="9">
        <v>18932</v>
      </c>
      <c r="H67" s="9">
        <v>20141</v>
      </c>
      <c r="I67" s="30">
        <v>20641</v>
      </c>
    </row>
    <row r="68" spans="1:9" ht="15.75">
      <c r="A68" s="8" t="s">
        <v>69</v>
      </c>
      <c r="B68" s="4">
        <v>812111</v>
      </c>
      <c r="C68" s="21">
        <v>479</v>
      </c>
      <c r="D68" s="21">
        <v>474</v>
      </c>
      <c r="E68" s="21">
        <v>506</v>
      </c>
      <c r="F68" s="21">
        <v>499</v>
      </c>
      <c r="G68" s="21">
        <v>522</v>
      </c>
      <c r="H68" s="21">
        <v>521</v>
      </c>
      <c r="I68" s="30">
        <v>527</v>
      </c>
    </row>
    <row r="69" spans="1:9" ht="15.75">
      <c r="A69" s="8" t="s">
        <v>70</v>
      </c>
      <c r="B69" s="4">
        <v>812112</v>
      </c>
      <c r="C69" s="9">
        <v>14445</v>
      </c>
      <c r="D69" s="9">
        <v>14581</v>
      </c>
      <c r="E69" s="9">
        <v>15113</v>
      </c>
      <c r="F69" s="9">
        <v>15448</v>
      </c>
      <c r="G69" s="9">
        <v>17191</v>
      </c>
      <c r="H69" s="9">
        <v>18058</v>
      </c>
      <c r="I69" s="30">
        <v>18354</v>
      </c>
    </row>
    <row r="70" spans="1:9" ht="15.75">
      <c r="A70" s="8" t="s">
        <v>71</v>
      </c>
      <c r="B70" s="4">
        <v>812113</v>
      </c>
      <c r="C70" s="21">
        <v>629</v>
      </c>
      <c r="D70" s="21">
        <v>745</v>
      </c>
      <c r="E70" s="21">
        <v>899</v>
      </c>
      <c r="F70" s="9">
        <v>1134</v>
      </c>
      <c r="G70" s="9">
        <v>1219</v>
      </c>
      <c r="H70" s="9">
        <v>1562</v>
      </c>
      <c r="I70" s="30">
        <v>1760</v>
      </c>
    </row>
    <row r="71" spans="1:9" ht="15.75">
      <c r="A71" s="8" t="s">
        <v>22</v>
      </c>
      <c r="B71" s="4">
        <v>81219</v>
      </c>
      <c r="C71" s="9">
        <v>2711</v>
      </c>
      <c r="D71" s="9">
        <v>3129</v>
      </c>
      <c r="E71" s="9">
        <v>3699</v>
      </c>
      <c r="F71" s="9">
        <v>4012</v>
      </c>
      <c r="G71" s="9">
        <v>4246</v>
      </c>
      <c r="H71" s="9">
        <v>5150</v>
      </c>
      <c r="I71" s="30">
        <v>5852</v>
      </c>
    </row>
    <row r="72" spans="1:9" ht="15.75">
      <c r="A72" s="8" t="s">
        <v>72</v>
      </c>
      <c r="B72" s="4">
        <v>812191</v>
      </c>
      <c r="C72" s="9">
        <v>1194</v>
      </c>
      <c r="D72" s="9">
        <v>1389</v>
      </c>
      <c r="E72" s="9">
        <v>1688</v>
      </c>
      <c r="F72" s="9">
        <v>1911</v>
      </c>
      <c r="G72" s="9">
        <v>1652</v>
      </c>
      <c r="H72" s="9">
        <v>2263</v>
      </c>
      <c r="I72" s="30">
        <v>2456</v>
      </c>
    </row>
    <row r="73" spans="1:9" ht="15.75">
      <c r="A73" s="8" t="s">
        <v>73</v>
      </c>
      <c r="B73" s="4">
        <v>812199</v>
      </c>
      <c r="C73" s="9">
        <v>1517</v>
      </c>
      <c r="D73" s="9">
        <v>1740</v>
      </c>
      <c r="E73" s="9">
        <v>2011</v>
      </c>
      <c r="F73" s="9">
        <v>2101</v>
      </c>
      <c r="G73" s="9">
        <v>2594</v>
      </c>
      <c r="H73" s="9">
        <v>2887</v>
      </c>
      <c r="I73" s="30">
        <v>3396</v>
      </c>
    </row>
    <row r="74" spans="1:9" ht="15.75">
      <c r="A74" s="8" t="s">
        <v>23</v>
      </c>
      <c r="B74" s="4">
        <v>8122</v>
      </c>
      <c r="C74" s="9">
        <v>13707</v>
      </c>
      <c r="D74" s="9">
        <v>14202</v>
      </c>
      <c r="E74" s="9">
        <v>14280</v>
      </c>
      <c r="F74" s="9">
        <v>15334</v>
      </c>
      <c r="G74" s="9">
        <v>15080</v>
      </c>
      <c r="H74" s="9">
        <v>15665</v>
      </c>
      <c r="I74" s="30">
        <v>15182</v>
      </c>
    </row>
    <row r="75" spans="1:9" ht="15.75">
      <c r="A75" s="8" t="s">
        <v>24</v>
      </c>
      <c r="B75" s="4">
        <v>81221</v>
      </c>
      <c r="C75" s="9">
        <v>10279</v>
      </c>
      <c r="D75" s="9">
        <v>10882</v>
      </c>
      <c r="E75" s="9">
        <v>11049</v>
      </c>
      <c r="F75" s="9">
        <v>12016</v>
      </c>
      <c r="G75" s="9">
        <v>11705</v>
      </c>
      <c r="H75" s="9">
        <v>12140</v>
      </c>
      <c r="I75" s="30">
        <v>12487</v>
      </c>
    </row>
    <row r="76" spans="1:9" ht="15.75">
      <c r="A76" s="8" t="s">
        <v>25</v>
      </c>
      <c r="B76" s="4">
        <v>81222</v>
      </c>
      <c r="C76" s="9">
        <v>3428</v>
      </c>
      <c r="D76" s="9">
        <v>3320</v>
      </c>
      <c r="E76" s="9">
        <v>3231</v>
      </c>
      <c r="F76" s="9">
        <v>3318</v>
      </c>
      <c r="G76" s="9">
        <v>3375</v>
      </c>
      <c r="H76" s="9">
        <v>3525</v>
      </c>
      <c r="I76" s="30">
        <v>2695</v>
      </c>
    </row>
    <row r="77" spans="1:9" ht="15.75">
      <c r="A77" s="8" t="s">
        <v>74</v>
      </c>
      <c r="B77" s="4">
        <v>8123</v>
      </c>
      <c r="C77" s="9">
        <v>19950</v>
      </c>
      <c r="D77" s="9">
        <v>20484</v>
      </c>
      <c r="E77" s="9">
        <v>20444</v>
      </c>
      <c r="F77" s="9">
        <v>19545</v>
      </c>
      <c r="G77" s="9">
        <v>20040</v>
      </c>
      <c r="H77" s="9">
        <v>21094</v>
      </c>
      <c r="I77" s="30">
        <v>22261</v>
      </c>
    </row>
    <row r="78" spans="1:9" ht="15.75">
      <c r="A78" s="8" t="s">
        <v>28</v>
      </c>
      <c r="B78" s="4">
        <v>81231</v>
      </c>
      <c r="C78" s="9">
        <v>3359</v>
      </c>
      <c r="D78" s="9">
        <v>3462</v>
      </c>
      <c r="E78" s="9">
        <v>3458</v>
      </c>
      <c r="F78" s="9">
        <v>3238</v>
      </c>
      <c r="G78" s="9">
        <v>3235</v>
      </c>
      <c r="H78" s="9">
        <v>3244</v>
      </c>
      <c r="I78" s="30">
        <v>3311</v>
      </c>
    </row>
    <row r="79" spans="1:9" ht="15.75">
      <c r="A79" s="8" t="s">
        <v>29</v>
      </c>
      <c r="B79" s="4">
        <v>81232</v>
      </c>
      <c r="C79" s="9">
        <v>7846</v>
      </c>
      <c r="D79" s="9">
        <v>7819</v>
      </c>
      <c r="E79" s="9">
        <v>7762</v>
      </c>
      <c r="F79" s="9">
        <v>7282</v>
      </c>
      <c r="G79" s="9">
        <v>7581</v>
      </c>
      <c r="H79" s="9">
        <v>7901</v>
      </c>
      <c r="I79" s="30">
        <v>8417</v>
      </c>
    </row>
    <row r="80" spans="1:9" ht="15.75">
      <c r="A80" s="8" t="s">
        <v>75</v>
      </c>
      <c r="B80" s="4">
        <v>81233</v>
      </c>
      <c r="C80" s="9">
        <v>8745</v>
      </c>
      <c r="D80" s="9">
        <v>9203</v>
      </c>
      <c r="E80" s="9">
        <v>9224</v>
      </c>
      <c r="F80" s="9">
        <v>9025</v>
      </c>
      <c r="G80" s="9">
        <v>9224</v>
      </c>
      <c r="H80" s="9">
        <v>9949</v>
      </c>
      <c r="I80" s="30">
        <v>10533</v>
      </c>
    </row>
    <row r="81" spans="1:9" ht="15.75">
      <c r="A81" s="8" t="s">
        <v>26</v>
      </c>
      <c r="B81" s="4">
        <v>812331</v>
      </c>
      <c r="C81" s="9">
        <v>2989</v>
      </c>
      <c r="D81" s="9">
        <v>3130</v>
      </c>
      <c r="E81" s="9">
        <v>3087</v>
      </c>
      <c r="F81" s="9">
        <v>3051</v>
      </c>
      <c r="G81" s="9">
        <v>3240</v>
      </c>
      <c r="H81" s="9">
        <v>3548</v>
      </c>
      <c r="I81" s="30">
        <v>3747</v>
      </c>
    </row>
    <row r="82" spans="1:9" ht="15.75">
      <c r="A82" s="8" t="s">
        <v>27</v>
      </c>
      <c r="B82" s="4">
        <v>812332</v>
      </c>
      <c r="C82" s="9">
        <v>5756</v>
      </c>
      <c r="D82" s="9">
        <v>6073</v>
      </c>
      <c r="E82" s="9">
        <v>6137</v>
      </c>
      <c r="F82" s="9">
        <v>5974</v>
      </c>
      <c r="G82" s="9">
        <v>5984</v>
      </c>
      <c r="H82" s="9" t="s">
        <v>7</v>
      </c>
      <c r="I82" s="30">
        <v>6786</v>
      </c>
    </row>
    <row r="83" spans="1:9" ht="15.75">
      <c r="A83" s="8" t="s">
        <v>30</v>
      </c>
      <c r="B83" s="4">
        <v>8129</v>
      </c>
      <c r="C83" s="21" t="s">
        <v>47</v>
      </c>
      <c r="D83" s="21" t="s">
        <v>47</v>
      </c>
      <c r="E83" s="21" t="s">
        <v>47</v>
      </c>
      <c r="F83" s="21" t="s">
        <v>47</v>
      </c>
      <c r="G83" s="9">
        <v>17873</v>
      </c>
      <c r="H83" s="9">
        <v>18833</v>
      </c>
      <c r="I83" s="30">
        <v>19114</v>
      </c>
    </row>
    <row r="84" spans="1:9" ht="15.75">
      <c r="A84" s="8"/>
      <c r="B84" s="4">
        <v>8129</v>
      </c>
      <c r="C84" s="9">
        <v>15219</v>
      </c>
      <c r="D84" s="9">
        <v>15491</v>
      </c>
      <c r="E84" s="9">
        <v>15793</v>
      </c>
      <c r="F84" s="9">
        <v>16081</v>
      </c>
      <c r="G84" s="9">
        <v>17873</v>
      </c>
      <c r="H84" s="9">
        <v>18833</v>
      </c>
      <c r="I84" s="30">
        <v>19114</v>
      </c>
    </row>
    <row r="85" spans="1:9" ht="15.75">
      <c r="A85" s="8" t="s">
        <v>93</v>
      </c>
      <c r="B85" s="4">
        <v>8129</v>
      </c>
      <c r="C85" s="9">
        <v>15219</v>
      </c>
      <c r="D85" s="9">
        <v>15491</v>
      </c>
      <c r="E85" s="9">
        <v>15793</v>
      </c>
      <c r="F85" s="9">
        <v>16081</v>
      </c>
      <c r="G85" s="9">
        <v>16184</v>
      </c>
      <c r="H85" s="9">
        <v>16853</v>
      </c>
      <c r="I85" s="30">
        <v>16892</v>
      </c>
    </row>
    <row r="86" spans="1:9" ht="15.75">
      <c r="A86" s="8" t="s">
        <v>31</v>
      </c>
      <c r="B86" s="4">
        <v>81291</v>
      </c>
      <c r="C86" s="21" t="s">
        <v>47</v>
      </c>
      <c r="D86" s="21" t="s">
        <v>47</v>
      </c>
      <c r="E86" s="21" t="s">
        <v>47</v>
      </c>
      <c r="F86" s="21" t="s">
        <v>47</v>
      </c>
      <c r="G86" s="9">
        <v>1689</v>
      </c>
      <c r="H86" s="9">
        <v>1981</v>
      </c>
      <c r="I86" s="30">
        <v>2223</v>
      </c>
    </row>
    <row r="87" spans="1:9" ht="15.75">
      <c r="A87" s="8" t="s">
        <v>32</v>
      </c>
      <c r="B87" s="4">
        <v>81292</v>
      </c>
      <c r="C87" s="9">
        <v>3809</v>
      </c>
      <c r="D87" s="9">
        <v>3727</v>
      </c>
      <c r="E87" s="9">
        <v>3851</v>
      </c>
      <c r="F87" s="9">
        <v>3678</v>
      </c>
      <c r="G87" s="9">
        <v>3173</v>
      </c>
      <c r="H87" s="9">
        <v>2609</v>
      </c>
      <c r="I87" s="30">
        <v>2287</v>
      </c>
    </row>
    <row r="88" spans="1:9" ht="15.75">
      <c r="A88" s="8" t="s">
        <v>33</v>
      </c>
      <c r="B88" s="4">
        <v>81293</v>
      </c>
      <c r="C88" s="9">
        <v>6389</v>
      </c>
      <c r="D88" s="9">
        <v>6791</v>
      </c>
      <c r="E88" s="9">
        <v>6908</v>
      </c>
      <c r="F88" s="9">
        <v>7041</v>
      </c>
      <c r="G88" s="9">
        <v>7121</v>
      </c>
      <c r="H88" s="9">
        <v>7588</v>
      </c>
      <c r="I88" s="30">
        <v>7711</v>
      </c>
    </row>
    <row r="89" spans="1:9" ht="15.75">
      <c r="A89" s="8" t="s">
        <v>34</v>
      </c>
      <c r="B89" s="4">
        <v>81299</v>
      </c>
      <c r="C89" s="9">
        <v>5021</v>
      </c>
      <c r="D89" s="9">
        <v>4973</v>
      </c>
      <c r="E89" s="9">
        <v>5034</v>
      </c>
      <c r="F89" s="9">
        <v>5362</v>
      </c>
      <c r="G89" s="9">
        <v>5890</v>
      </c>
      <c r="H89" s="9">
        <v>6656</v>
      </c>
      <c r="I89" s="30">
        <v>6894</v>
      </c>
    </row>
    <row r="90" spans="1:9" ht="15.75">
      <c r="A90" s="26"/>
      <c r="B90" s="4"/>
      <c r="C90" s="9"/>
      <c r="D90" s="9"/>
      <c r="E90" s="9"/>
      <c r="F90" s="9"/>
      <c r="G90" s="9"/>
      <c r="H90" s="9"/>
      <c r="I90" s="10"/>
    </row>
    <row r="91" spans="1:9" ht="15.75">
      <c r="A91" s="8" t="s">
        <v>3</v>
      </c>
      <c r="B91" s="27"/>
      <c r="C91" s="22"/>
      <c r="D91" s="22"/>
      <c r="E91" s="22"/>
      <c r="F91" s="22"/>
      <c r="G91" s="22"/>
      <c r="H91" s="22"/>
      <c r="I91" s="10"/>
    </row>
    <row r="92" spans="1:9" ht="15.75">
      <c r="A92" s="8" t="s">
        <v>89</v>
      </c>
      <c r="B92" s="4">
        <v>813</v>
      </c>
      <c r="C92" s="9">
        <v>122924</v>
      </c>
      <c r="D92" s="9">
        <v>119240</v>
      </c>
      <c r="E92" s="9">
        <v>116524</v>
      </c>
      <c r="F92" s="9">
        <v>122146</v>
      </c>
      <c r="G92" s="9">
        <v>133913</v>
      </c>
      <c r="H92" s="9">
        <v>142885</v>
      </c>
      <c r="I92" s="30">
        <v>162399</v>
      </c>
    </row>
    <row r="93" spans="1:9" ht="15.75">
      <c r="A93" s="8" t="s">
        <v>40</v>
      </c>
      <c r="B93" s="4">
        <v>8132</v>
      </c>
      <c r="C93" s="9">
        <v>57465</v>
      </c>
      <c r="D93" s="9">
        <v>50881</v>
      </c>
      <c r="E93" s="9">
        <v>46276</v>
      </c>
      <c r="F93" s="9">
        <v>47131</v>
      </c>
      <c r="G93" s="9">
        <v>56408</v>
      </c>
      <c r="H93" s="9">
        <v>61362</v>
      </c>
      <c r="I93" s="30">
        <v>73822</v>
      </c>
    </row>
    <row r="94" spans="1:9" ht="15.75">
      <c r="A94" s="8" t="s">
        <v>4</v>
      </c>
      <c r="B94" s="4">
        <v>8133</v>
      </c>
      <c r="C94" s="9">
        <v>10852</v>
      </c>
      <c r="D94" s="9">
        <v>11225</v>
      </c>
      <c r="E94" s="9">
        <v>12059</v>
      </c>
      <c r="F94" s="9">
        <v>13358</v>
      </c>
      <c r="G94" s="9">
        <v>13424</v>
      </c>
      <c r="H94" s="9">
        <v>13957</v>
      </c>
      <c r="I94" s="30">
        <v>14905</v>
      </c>
    </row>
    <row r="95" spans="1:9" ht="15.75">
      <c r="A95" s="8" t="s">
        <v>41</v>
      </c>
      <c r="B95" s="4">
        <v>8134</v>
      </c>
      <c r="C95" s="9">
        <v>13703</v>
      </c>
      <c r="D95" s="9">
        <v>14098</v>
      </c>
      <c r="E95" s="9">
        <v>14679</v>
      </c>
      <c r="F95" s="9">
        <v>15951</v>
      </c>
      <c r="G95" s="9">
        <v>16694</v>
      </c>
      <c r="H95" s="9">
        <v>17116</v>
      </c>
      <c r="I95" s="30">
        <v>18605</v>
      </c>
    </row>
    <row r="96" spans="1:9" ht="15.75">
      <c r="A96" s="8" t="s">
        <v>42</v>
      </c>
      <c r="B96" s="27"/>
      <c r="C96" s="22"/>
      <c r="D96" s="22"/>
      <c r="E96" s="22"/>
      <c r="F96" s="22"/>
      <c r="G96" s="22"/>
      <c r="H96" s="22"/>
      <c r="I96" s="10"/>
    </row>
    <row r="97" spans="1:9" ht="15.75">
      <c r="A97" s="8" t="s">
        <v>43</v>
      </c>
      <c r="B97" s="4">
        <v>8139</v>
      </c>
      <c r="C97" s="9">
        <v>40904</v>
      </c>
      <c r="D97" s="9">
        <v>43036</v>
      </c>
      <c r="E97" s="9">
        <v>43510</v>
      </c>
      <c r="F97" s="9">
        <v>45706</v>
      </c>
      <c r="G97" s="9">
        <v>47387</v>
      </c>
      <c r="H97" s="9">
        <v>50450</v>
      </c>
      <c r="I97" s="30">
        <v>55067</v>
      </c>
    </row>
    <row r="98" spans="1:9" ht="15.75">
      <c r="A98" s="17"/>
      <c r="B98" s="17"/>
      <c r="C98" s="18"/>
      <c r="D98" s="18"/>
      <c r="E98" s="18"/>
      <c r="F98" s="18"/>
      <c r="G98" s="18"/>
      <c r="H98" s="18"/>
      <c r="I98" s="34"/>
    </row>
    <row r="99" spans="1:8" ht="15.75">
      <c r="A99" s="8"/>
      <c r="B99" s="8"/>
      <c r="C99" s="9"/>
      <c r="D99" s="9"/>
      <c r="E99" s="9"/>
      <c r="F99" s="9"/>
      <c r="G99" s="9"/>
      <c r="H99" s="9"/>
    </row>
    <row r="100" ht="15.75">
      <c r="A100" s="3" t="s">
        <v>99</v>
      </c>
    </row>
    <row r="101" ht="15.75">
      <c r="A101" t="s">
        <v>107</v>
      </c>
    </row>
  </sheetData>
  <mergeCells count="9">
    <mergeCell ref="C5:C10"/>
    <mergeCell ref="A5:A10"/>
    <mergeCell ref="B5:B10"/>
    <mergeCell ref="D5:D10"/>
    <mergeCell ref="E5:E10"/>
    <mergeCell ref="F5:F10"/>
    <mergeCell ref="I5:I10"/>
    <mergeCell ref="G5:G10"/>
    <mergeCell ref="H5:H10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paperSize="17" scale="54" r:id="rId1"/>
  <headerFooter alignWithMargins="0">
    <oddFooter>&amp;C&amp;D</oddFooter>
  </headerFooter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" t="s">
        <v>106</v>
      </c>
    </row>
    <row r="2" ht="15.75">
      <c r="A2" s="3"/>
    </row>
    <row r="3" ht="15.75">
      <c r="A3" s="36" t="s">
        <v>101</v>
      </c>
    </row>
    <row r="4" ht="15.75">
      <c r="A4" s="3"/>
    </row>
    <row r="5" ht="15.75">
      <c r="A5" s="3" t="s">
        <v>102</v>
      </c>
    </row>
    <row r="6" ht="15.75">
      <c r="A6" t="s">
        <v>96</v>
      </c>
    </row>
    <row r="7" ht="15.75">
      <c r="A7" t="s">
        <v>81</v>
      </c>
    </row>
    <row r="8" ht="15.75">
      <c r="A8" t="s">
        <v>80</v>
      </c>
    </row>
    <row r="9" ht="15.75">
      <c r="A9" t="s">
        <v>95</v>
      </c>
    </row>
    <row r="11" ht="15.75">
      <c r="A11" s="8" t="s">
        <v>44</v>
      </c>
    </row>
    <row r="12" ht="15.75">
      <c r="A12" s="3" t="s">
        <v>45</v>
      </c>
    </row>
    <row r="14" ht="15.75">
      <c r="A14" t="s">
        <v>5</v>
      </c>
    </row>
    <row r="15" ht="15.75">
      <c r="A15" t="s">
        <v>82</v>
      </c>
    </row>
    <row r="16" ht="15.75">
      <c r="A16" t="s">
        <v>46</v>
      </c>
    </row>
    <row r="17" ht="15.75">
      <c r="A17" s="3" t="s">
        <v>86</v>
      </c>
    </row>
    <row r="18" ht="15.75">
      <c r="A18" s="3" t="s">
        <v>87</v>
      </c>
    </row>
    <row r="19" ht="15.75">
      <c r="A19" t="s">
        <v>91</v>
      </c>
    </row>
    <row r="20" ht="15.75">
      <c r="A20" t="s">
        <v>90</v>
      </c>
    </row>
    <row r="21" ht="15.75">
      <c r="A21" s="3" t="s">
        <v>98</v>
      </c>
    </row>
    <row r="22" ht="15.75">
      <c r="A22" s="3"/>
    </row>
    <row r="23" ht="15.75">
      <c r="A23" s="3"/>
    </row>
    <row r="24" ht="15.75">
      <c r="A24" s="3" t="s">
        <v>99</v>
      </c>
    </row>
    <row r="25" ht="15.75">
      <c r="A25" t="s">
        <v>100</v>
      </c>
    </row>
    <row r="26" ht="15.75">
      <c r="A26" s="3" t="s">
        <v>103</v>
      </c>
    </row>
    <row r="28" ht="15.75">
      <c r="A28" t="s">
        <v>104</v>
      </c>
    </row>
    <row r="29" ht="15.75">
      <c r="A29" s="23" t="s">
        <v>6</v>
      </c>
    </row>
  </sheetData>
  <hyperlinks>
    <hyperlink ref="A29" r:id="rId1" display="http://www.census.gov/econ/www/servmenu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Other Services--Estimated Revenue for Employer Firms</dc:title>
  <dc:subject/>
  <dc:creator>US Census Bureau</dc:creator>
  <cp:keywords/>
  <dc:description/>
  <cp:lastModifiedBy>mulli320</cp:lastModifiedBy>
  <cp:lastPrinted>2007-12-26T20:48:59Z</cp:lastPrinted>
  <dcterms:created xsi:type="dcterms:W3CDTF">2007-08-16T19:27:54Z</dcterms:created>
  <dcterms:modified xsi:type="dcterms:W3CDTF">2008-11-13T22:58:49Z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