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2120" windowHeight="7020" activeTab="0"/>
  </bookViews>
  <sheets>
    <sheet name="Data" sheetId="1" r:id="rId1"/>
    <sheet name="Notes" sheetId="2" r:id="rId2"/>
    <sheet name="2005 data" sheetId="3" r:id="rId3"/>
  </sheets>
  <definedNames>
    <definedName name="INTERNET">#REF!</definedName>
    <definedName name="_xlnm.Print_Area" localSheetId="2">'2005 data'!$A$6:$R$114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<sst xmlns="http://schemas.openxmlformats.org/spreadsheetml/2006/main" count="685" uniqueCount="327">
  <si>
    <t>|</t>
  </si>
  <si>
    <t>&lt;nr&gt;Data for grants, salaries and wages and direct payments</t>
  </si>
  <si>
    <t>&lt;nr&gt;to individuals are on an expenditures basis;</t>
  </si>
  <si>
    <t>to individuals are on an expenditures basis;</t>
  </si>
  <si>
    <t>5-DIGIT</t>
  </si>
  <si>
    <t>2-DIGIT</t>
  </si>
  <si>
    <t>Resident</t>
  </si>
  <si>
    <t>POST OFFICE</t>
  </si>
  <si>
    <t>FIPS</t>
  </si>
  <si>
    <t>population</t>
  </si>
  <si>
    <t>ABBREVIATION</t>
  </si>
  <si>
    <t>CODE</t>
  </si>
  <si>
    <t>Per capita \1</t>
  </si>
  <si>
    <t>Direct</t>
  </si>
  <si>
    <t>Salaries</t>
  </si>
  <si>
    <t>Total</t>
  </si>
  <si>
    <t>Defense</t>
  </si>
  <si>
    <t>Non-defense</t>
  </si>
  <si>
    <t>payments</t>
  </si>
  <si>
    <t>Procurement</t>
  </si>
  <si>
    <t>Grants</t>
  </si>
  <si>
    <t>and Wages</t>
  </si>
  <si>
    <t xml:space="preserve">    United States \2</t>
  </si>
  <si>
    <t>US</t>
  </si>
  <si>
    <t>00000</t>
  </si>
  <si>
    <t>00</t>
  </si>
  <si>
    <t xml:space="preserve">Alabama </t>
  </si>
  <si>
    <t>AL</t>
  </si>
  <si>
    <t>01000</t>
  </si>
  <si>
    <t>01</t>
  </si>
  <si>
    <t xml:space="preserve">Alaska </t>
  </si>
  <si>
    <t>AK</t>
  </si>
  <si>
    <t>02000</t>
  </si>
  <si>
    <t>02</t>
  </si>
  <si>
    <t xml:space="preserve">Arizona </t>
  </si>
  <si>
    <t>AZ</t>
  </si>
  <si>
    <t>04000</t>
  </si>
  <si>
    <t>04</t>
  </si>
  <si>
    <t xml:space="preserve">Arkansas </t>
  </si>
  <si>
    <t>AR</t>
  </si>
  <si>
    <t>05000</t>
  </si>
  <si>
    <t>05</t>
  </si>
  <si>
    <t xml:space="preserve">California </t>
  </si>
  <si>
    <t>CA</t>
  </si>
  <si>
    <t>06000</t>
  </si>
  <si>
    <t>06</t>
  </si>
  <si>
    <t xml:space="preserve">Colorado </t>
  </si>
  <si>
    <t>CO</t>
  </si>
  <si>
    <t>08000</t>
  </si>
  <si>
    <t>08</t>
  </si>
  <si>
    <t>Connecticut</t>
  </si>
  <si>
    <t>CT</t>
  </si>
  <si>
    <t>09000</t>
  </si>
  <si>
    <t>09</t>
  </si>
  <si>
    <t xml:space="preserve">Delaware </t>
  </si>
  <si>
    <t>DE</t>
  </si>
  <si>
    <t>10000</t>
  </si>
  <si>
    <t>10</t>
  </si>
  <si>
    <t xml:space="preserve">District of Columbia </t>
  </si>
  <si>
    <t>DC</t>
  </si>
  <si>
    <t>11000</t>
  </si>
  <si>
    <t>11</t>
  </si>
  <si>
    <t xml:space="preserve">Florida </t>
  </si>
  <si>
    <t>FL</t>
  </si>
  <si>
    <t>12000</t>
  </si>
  <si>
    <t>12</t>
  </si>
  <si>
    <t xml:space="preserve">Georgia </t>
  </si>
  <si>
    <t>GA</t>
  </si>
  <si>
    <t>13000</t>
  </si>
  <si>
    <t>13</t>
  </si>
  <si>
    <t xml:space="preserve">Hawaii </t>
  </si>
  <si>
    <t>HI</t>
  </si>
  <si>
    <t>15000</t>
  </si>
  <si>
    <t>15</t>
  </si>
  <si>
    <t xml:space="preserve">Idaho </t>
  </si>
  <si>
    <t>ID</t>
  </si>
  <si>
    <t>16000</t>
  </si>
  <si>
    <t>16</t>
  </si>
  <si>
    <t>Illinois</t>
  </si>
  <si>
    <t>IL</t>
  </si>
  <si>
    <t>17000</t>
  </si>
  <si>
    <t>17</t>
  </si>
  <si>
    <t>Indiana</t>
  </si>
  <si>
    <t>IN</t>
  </si>
  <si>
    <t>18000</t>
  </si>
  <si>
    <t>18</t>
  </si>
  <si>
    <t>IA</t>
  </si>
  <si>
    <t>19000</t>
  </si>
  <si>
    <t>19</t>
  </si>
  <si>
    <t xml:space="preserve">Kansas </t>
  </si>
  <si>
    <t>KS</t>
  </si>
  <si>
    <t>20000</t>
  </si>
  <si>
    <t>20</t>
  </si>
  <si>
    <t xml:space="preserve">Kentucky </t>
  </si>
  <si>
    <t>KY</t>
  </si>
  <si>
    <t>21000</t>
  </si>
  <si>
    <t>21</t>
  </si>
  <si>
    <t xml:space="preserve">Louisiana </t>
  </si>
  <si>
    <t>LA</t>
  </si>
  <si>
    <t>22000</t>
  </si>
  <si>
    <t>22</t>
  </si>
  <si>
    <t>Maine</t>
  </si>
  <si>
    <t>ME</t>
  </si>
  <si>
    <t>23000</t>
  </si>
  <si>
    <t>23</t>
  </si>
  <si>
    <t xml:space="preserve">Maryland </t>
  </si>
  <si>
    <t>MD</t>
  </si>
  <si>
    <t>24000</t>
  </si>
  <si>
    <t>24</t>
  </si>
  <si>
    <t>Massachusetts</t>
  </si>
  <si>
    <t>MA</t>
  </si>
  <si>
    <t>25000</t>
  </si>
  <si>
    <t>25</t>
  </si>
  <si>
    <t>Michigan</t>
  </si>
  <si>
    <t>MI</t>
  </si>
  <si>
    <t>26000</t>
  </si>
  <si>
    <t>26</t>
  </si>
  <si>
    <t>Minnesota</t>
  </si>
  <si>
    <t>MN</t>
  </si>
  <si>
    <t>27000</t>
  </si>
  <si>
    <t>27</t>
  </si>
  <si>
    <t xml:space="preserve">Mississippi </t>
  </si>
  <si>
    <t>MS</t>
  </si>
  <si>
    <t>28000</t>
  </si>
  <si>
    <t>28</t>
  </si>
  <si>
    <t>Missouri</t>
  </si>
  <si>
    <t>MO</t>
  </si>
  <si>
    <t>29000</t>
  </si>
  <si>
    <t>29</t>
  </si>
  <si>
    <t xml:space="preserve">Montana </t>
  </si>
  <si>
    <t>MT</t>
  </si>
  <si>
    <t>30000</t>
  </si>
  <si>
    <t>30</t>
  </si>
  <si>
    <t>Nebraska</t>
  </si>
  <si>
    <t>NE</t>
  </si>
  <si>
    <t>31000</t>
  </si>
  <si>
    <t>31</t>
  </si>
  <si>
    <t xml:space="preserve">Nevada </t>
  </si>
  <si>
    <t>NV</t>
  </si>
  <si>
    <t>32000</t>
  </si>
  <si>
    <t>32</t>
  </si>
  <si>
    <t>New Hampshire</t>
  </si>
  <si>
    <t>NH</t>
  </si>
  <si>
    <t>33000</t>
  </si>
  <si>
    <t>33</t>
  </si>
  <si>
    <t>New Jersey</t>
  </si>
  <si>
    <t>NJ</t>
  </si>
  <si>
    <t>34000</t>
  </si>
  <si>
    <t>34</t>
  </si>
  <si>
    <t xml:space="preserve">New Mexico </t>
  </si>
  <si>
    <t>NM</t>
  </si>
  <si>
    <t>35000</t>
  </si>
  <si>
    <t>35</t>
  </si>
  <si>
    <t>New York</t>
  </si>
  <si>
    <t>NY</t>
  </si>
  <si>
    <t>36000</t>
  </si>
  <si>
    <t>36</t>
  </si>
  <si>
    <t xml:space="preserve">North Carolina </t>
  </si>
  <si>
    <t>NC</t>
  </si>
  <si>
    <t>37000</t>
  </si>
  <si>
    <t>37</t>
  </si>
  <si>
    <t>North Dakota</t>
  </si>
  <si>
    <t>ND</t>
  </si>
  <si>
    <t>38000</t>
  </si>
  <si>
    <t>38</t>
  </si>
  <si>
    <t>Ohio</t>
  </si>
  <si>
    <t>OH</t>
  </si>
  <si>
    <t>39000</t>
  </si>
  <si>
    <t>39</t>
  </si>
  <si>
    <t xml:space="preserve">Oklahoma </t>
  </si>
  <si>
    <t>OK</t>
  </si>
  <si>
    <t>40000</t>
  </si>
  <si>
    <t>40</t>
  </si>
  <si>
    <t xml:space="preserve">Oregon </t>
  </si>
  <si>
    <t>OR</t>
  </si>
  <si>
    <t>41000</t>
  </si>
  <si>
    <t>41</t>
  </si>
  <si>
    <t>Pennsylvania</t>
  </si>
  <si>
    <t>PA</t>
  </si>
  <si>
    <t>42000</t>
  </si>
  <si>
    <t>42</t>
  </si>
  <si>
    <t>Rhode Island</t>
  </si>
  <si>
    <t>RI</t>
  </si>
  <si>
    <t>44000</t>
  </si>
  <si>
    <t>44</t>
  </si>
  <si>
    <t xml:space="preserve">South Carolina </t>
  </si>
  <si>
    <t>SC</t>
  </si>
  <si>
    <t>45000</t>
  </si>
  <si>
    <t>45</t>
  </si>
  <si>
    <t>South Dakota</t>
  </si>
  <si>
    <t>SD</t>
  </si>
  <si>
    <t>46000</t>
  </si>
  <si>
    <t>46</t>
  </si>
  <si>
    <t xml:space="preserve">Tennessee </t>
  </si>
  <si>
    <t>TN</t>
  </si>
  <si>
    <t>47000</t>
  </si>
  <si>
    <t>47</t>
  </si>
  <si>
    <t xml:space="preserve">Texas </t>
  </si>
  <si>
    <t>TX</t>
  </si>
  <si>
    <t>48000</t>
  </si>
  <si>
    <t>48</t>
  </si>
  <si>
    <t xml:space="preserve">Utah </t>
  </si>
  <si>
    <t>UT</t>
  </si>
  <si>
    <t>49000</t>
  </si>
  <si>
    <t>49</t>
  </si>
  <si>
    <t>Vermont</t>
  </si>
  <si>
    <t>VT</t>
  </si>
  <si>
    <t>50000</t>
  </si>
  <si>
    <t>50</t>
  </si>
  <si>
    <t xml:space="preserve">Virginia </t>
  </si>
  <si>
    <t>VA</t>
  </si>
  <si>
    <t>51000</t>
  </si>
  <si>
    <t>51</t>
  </si>
  <si>
    <t xml:space="preserve">Washington </t>
  </si>
  <si>
    <t>WA</t>
  </si>
  <si>
    <t>53000</t>
  </si>
  <si>
    <t>53</t>
  </si>
  <si>
    <t xml:space="preserve">West Virginia </t>
  </si>
  <si>
    <t>WV</t>
  </si>
  <si>
    <t>54000</t>
  </si>
  <si>
    <t>54</t>
  </si>
  <si>
    <t>Wisconsin</t>
  </si>
  <si>
    <t>WI</t>
  </si>
  <si>
    <t>55000</t>
  </si>
  <si>
    <t>55</t>
  </si>
  <si>
    <t xml:space="preserve">Wyoming </t>
  </si>
  <si>
    <t>WY</t>
  </si>
  <si>
    <t>56000</t>
  </si>
  <si>
    <t>56</t>
  </si>
  <si>
    <t xml:space="preserve">  American Samoa</t>
  </si>
  <si>
    <t>(X)</t>
  </si>
  <si>
    <t xml:space="preserve">  Federated States of Micronesia</t>
  </si>
  <si>
    <t xml:space="preserve">  Guam</t>
  </si>
  <si>
    <t xml:space="preserve">  Marshall Islands</t>
  </si>
  <si>
    <t xml:space="preserve">  Northern Marianas</t>
  </si>
  <si>
    <t xml:space="preserve">  Palau</t>
  </si>
  <si>
    <t xml:space="preserve">  Puerto Rico</t>
  </si>
  <si>
    <t xml:space="preserve">  Virgin Islands</t>
  </si>
  <si>
    <t>Undistributed</t>
  </si>
  <si>
    <t>$del</t>
  </si>
  <si>
    <t>SYMBOLS</t>
  </si>
  <si>
    <t>&lt;nr&gt;&lt;endtab&gt;</t>
  </si>
  <si>
    <t>FOOTNOTES</t>
  </si>
  <si>
    <t xml:space="preserve">Source: U.S. Census Bureau, </t>
  </si>
  <si>
    <t>AS</t>
  </si>
  <si>
    <t>FM</t>
  </si>
  <si>
    <t>GU</t>
  </si>
  <si>
    <t>MH</t>
  </si>
  <si>
    <t>MP</t>
  </si>
  <si>
    <t>PW</t>
  </si>
  <si>
    <t>PR</t>
  </si>
  <si>
    <t>VI</t>
  </si>
  <si>
    <t>Data for grants, salaries and wages and direct payments</t>
  </si>
  <si>
    <t>&lt;nr&gt;&lt;Tc;1;2&gt;Federal funds&lt;c&gt;</t>
  </si>
  <si>
    <t>$del sum</t>
  </si>
  <si>
    <t>ADD D+nonD</t>
  </si>
  <si>
    <t xml:space="preserve">State and </t>
  </si>
  <si>
    <t xml:space="preserve">            Federal funds</t>
  </si>
  <si>
    <t xml:space="preserve">                   Agency</t>
  </si>
  <si>
    <t>Object category</t>
  </si>
  <si>
    <t>&lt;nr&gt;  Per&lt;r&gt;capita \1&lt;r&gt;(dol.)</t>
  </si>
  <si>
    <t xml:space="preserve">Total  </t>
  </si>
  <si>
    <t>&lt;nr&gt;  Direct payments</t>
  </si>
  <si>
    <t>&lt;nr&gt;  Procure-&lt;r&gt;ment</t>
  </si>
  <si>
    <t>&lt;nr&gt;  Grants</t>
  </si>
  <si>
    <t>&lt;nr&gt;  Salaries and wages</t>
  </si>
  <si>
    <t>&lt;nr&gt;  Defense</t>
  </si>
  <si>
    <t>&lt;nr&gt;  Non-defense</t>
  </si>
  <si>
    <t>&lt;nr&gt;&lt;Tc;1;2&gt;Agency&lt;c&gt;</t>
  </si>
  <si>
    <t>&lt;nr&gt;&lt;Tc;1;4&gt;Object category&lt;c&gt;</t>
  </si>
  <si>
    <t xml:space="preserve">  (dollars)</t>
  </si>
  <si>
    <t xml:space="preserve">   &lt;chgrow;bold&gt;United States \2</t>
  </si>
  <si>
    <t>\1 Based on the U.S. Census Bureau estimated resident population as of July 1.</t>
  </si>
  <si>
    <t>&lt;nr&gt;&lt;setrul;col;5;0.3q&gt;</t>
  </si>
  <si>
    <t>&lt;http://www.census.gov/govs/www/cffr.html&gt;.</t>
  </si>
  <si>
    <t>\&lt;http://www.census.gov/govs/www/cffr.html\&gt;.</t>
  </si>
  <si>
    <t>Island areas:</t>
  </si>
  <si>
    <t>Island area</t>
  </si>
  <si>
    <t>&lt;Tr;2;1&gt;State and Island area</t>
  </si>
  <si>
    <t>Iowa \2</t>
  </si>
  <si>
    <t>&lt;begtab;tbspec2;1p&gt;&lt;setnc;9&gt;&lt;setwid;1;7p&gt;&lt;setrul;col;3;0.3q&gt;</t>
  </si>
  <si>
    <t xml:space="preserve">[tbf]&lt;lp;3q&gt;Source: U.S. Census Bureau, </t>
  </si>
  <si>
    <t>$del 07s0469</t>
  </si>
  <si>
    <t>[tbf]\1 Based on U.S. Census Bureau estimated resident population as of July 1.\n\n</t>
  </si>
  <si>
    <t xml:space="preserve">&lt;med&gt;&lt;lp;6q&gt;Alabama </t>
  </si>
  <si>
    <t xml:space="preserve">&lt;lp;6q&gt;Colorado </t>
  </si>
  <si>
    <t xml:space="preserve">&lt;lp;6q&gt;Georgia </t>
  </si>
  <si>
    <t>&lt;lp;6q&gt;Iowa \2</t>
  </si>
  <si>
    <t xml:space="preserve">&lt;lp;6q&gt;Maryland </t>
  </si>
  <si>
    <t>&lt;lp;6q&gt;Missouri</t>
  </si>
  <si>
    <t>&lt;lp;6q&gt;New Jersey</t>
  </si>
  <si>
    <t>&lt;lp;6q&gt;Ohio</t>
  </si>
  <si>
    <t xml:space="preserve">&lt;lp;6q&gt;South Carolina </t>
  </si>
  <si>
    <t>&lt;lp;6q&gt;Vermont</t>
  </si>
  <si>
    <t>procurement data are on an obligation basis]</t>
  </si>
  <si>
    <t>&lt;nr&gt;procurement data are on an obligation basis\]</t>
  </si>
  <si>
    <t>(million dollars)</t>
  </si>
  <si>
    <t>(percent)</t>
  </si>
  <si>
    <t>Consolidated Federal Federal Funds Report, 2005 (issued September 2007) . See Internet site</t>
  </si>
  <si>
    <t>&lt;mdit&gt;Consolidated Federal Federal Funds Report, 2005 (issued eptember 2007). &lt;med&gt;See Internet site</t>
  </si>
  <si>
    <r>
      <t>[</t>
    </r>
    <r>
      <rPr>
        <b/>
        <sz val="12"/>
        <rFont val="Courier New"/>
        <family val="3"/>
      </rPr>
      <t>In millions of dollars (2,284,760 represents $2,284,760,000,000), except as indicated. For year ending Sept. 30</t>
    </r>
    <r>
      <rPr>
        <sz val="12"/>
        <rFont val="Courier New"/>
        <family val="0"/>
      </rPr>
      <t xml:space="preserve">. </t>
    </r>
  </si>
  <si>
    <t xml:space="preserve">&lt;nr&gt;\[&lt;bold&gt;In millions of dollars (2,284,760 represents $2,284,760,000,000), except as indicated. For year ending Sept. 30.&lt;med&gt; </t>
  </si>
  <si>
    <t>Retire and dis</t>
  </si>
  <si>
    <t>Other direct pay</t>
  </si>
  <si>
    <t>&lt;Tr;;0&gt;&lt;med&gt;Table 465. &lt;ix&gt;&lt;bold&gt;Federal Funds--Summary Distribution by State: 2005&lt;l&gt;&lt;xix&gt;&lt;ff;0&gt;&lt;l&gt;&lt;lp;6q&gt;&lt;sz;6q&gt;&lt;tq;1&gt;&lt;med&gt;</t>
  </si>
  <si>
    <t>Z Represents or rounds to zero.</t>
  </si>
  <si>
    <t>ADD cat</t>
  </si>
  <si>
    <t>\1 Includes Island areas, not shown separately.</t>
  </si>
  <si>
    <t xml:space="preserve">                  THEESE 2 COMPRISE DIRECT PMTS </t>
  </si>
  <si>
    <t>O</t>
  </si>
  <si>
    <r>
      <t>Table. 465.</t>
    </r>
    <r>
      <rPr>
        <b/>
        <sz val="12"/>
        <rFont val="Courier New"/>
        <family val="0"/>
      </rPr>
      <t xml:space="preserve"> Federal Funds -- Summary Distribution by State and Island Areas: 2005</t>
    </r>
  </si>
  <si>
    <r>
      <t>[</t>
    </r>
    <r>
      <rPr>
        <b/>
        <sz val="12"/>
        <rFont val="Courier New"/>
        <family val="3"/>
      </rPr>
      <t>In millions of dollars (2,448,201 represents $2,448,201,000,000), except as indicated. For year ending Sept. 30</t>
    </r>
    <r>
      <rPr>
        <sz val="12"/>
        <rFont val="Courier New"/>
        <family val="0"/>
      </rPr>
      <t xml:space="preserve">. </t>
    </r>
  </si>
  <si>
    <r>
      <t>Table. 461.</t>
    </r>
    <r>
      <rPr>
        <b/>
        <sz val="12"/>
        <rFont val="Courier New"/>
        <family val="0"/>
      </rPr>
      <t xml:space="preserve"> Federal Funds -- Summary Distribution by State and Island Areas: 2006</t>
    </r>
  </si>
  <si>
    <t>\2 Includes Island areas, not shown separately.</t>
  </si>
  <si>
    <t>State and Island Area</t>
  </si>
  <si>
    <t xml:space="preserve">Iowa </t>
  </si>
  <si>
    <t>See Notes</t>
  </si>
  <si>
    <t>Back to Data</t>
  </si>
  <si>
    <t>HEADNOTE</t>
  </si>
  <si>
    <t xml:space="preserve">Consolidated Federal Federal Funds Report, 2006 (issued April 2008). </t>
  </si>
  <si>
    <t>For more information:</t>
  </si>
  <si>
    <t>http://www.census.gov/govs/www/cffr.html</t>
  </si>
  <si>
    <t>Post Office Abbreviation</t>
  </si>
  <si>
    <t>5-DIGIT FIPS Code</t>
  </si>
  <si>
    <t>2-DIGIT FIPS Code</t>
  </si>
  <si>
    <t>Per capita \1 (dol.)</t>
  </si>
  <si>
    <r>
      <t>Table 461.</t>
    </r>
    <r>
      <rPr>
        <b/>
        <sz val="12"/>
        <rFont val="Courier New"/>
        <family val="0"/>
      </rPr>
      <t xml:space="preserve"> Federal Funds -- Summary Distribution by State and Island Areas: 2006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</si>
</sst>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E+00"/>
    <numFmt numFmtId="173" formatCode="0.0000000E+00"/>
    <numFmt numFmtId="174" formatCode="0.00000E+00"/>
    <numFmt numFmtId="175" formatCode="mmmm\ d\,\ yyyy"/>
    <numFmt numFmtId="176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  <font>
      <sz val="12"/>
      <color indexed="10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 quotePrefix="1">
      <alignment/>
    </xf>
    <xf numFmtId="0" fontId="0" fillId="0" borderId="4" xfId="0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Alignment="1" quotePrefix="1">
      <alignment/>
    </xf>
    <xf numFmtId="3" fontId="4" fillId="0" borderId="1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75" fontId="0" fillId="0" borderId="0" xfId="0" applyNumberFormat="1" applyFont="1" applyBorder="1" applyAlignment="1">
      <alignment horizontal="center"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 horizontal="right"/>
    </xf>
    <xf numFmtId="3" fontId="4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 quotePrefix="1">
      <alignment/>
    </xf>
    <xf numFmtId="0" fontId="0" fillId="0" borderId="1" xfId="0" applyNumberFormat="1" applyBorder="1" applyAlignment="1">
      <alignment horizontal="right"/>
    </xf>
    <xf numFmtId="0" fontId="7" fillId="0" borderId="3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 quotePrefix="1">
      <alignment/>
    </xf>
    <xf numFmtId="0" fontId="0" fillId="0" borderId="6" xfId="0" applyNumberFormat="1" applyFont="1" applyBorder="1" applyAlignment="1">
      <alignment/>
    </xf>
    <xf numFmtId="0" fontId="0" fillId="0" borderId="6" xfId="0" applyNumberFormat="1" applyBorder="1" applyAlignment="1">
      <alignment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 quotePrefix="1">
      <alignment/>
    </xf>
    <xf numFmtId="0" fontId="6" fillId="0" borderId="0" xfId="16" applyNumberFormat="1" applyAlignment="1">
      <alignment/>
    </xf>
    <xf numFmtId="0" fontId="6" fillId="0" borderId="0" xfId="16" applyAlignment="1">
      <alignment/>
    </xf>
    <xf numFmtId="0" fontId="4" fillId="0" borderId="7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6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8" xfId="0" applyNumberFormat="1" applyBorder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www/cffr.html" TargetMode="External" /><Relationship Id="rId2" Type="http://schemas.openxmlformats.org/officeDocument/2006/relationships/hyperlink" Target="http://www.census.gov/govs/www/cffr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"/>
    </sheetView>
  </sheetViews>
  <sheetFormatPr defaultColWidth="21" defaultRowHeight="15.75"/>
  <cols>
    <col min="1" max="1" width="31.8984375" style="0" customWidth="1"/>
    <col min="2" max="2" width="11.796875" style="0" customWidth="1"/>
    <col min="3" max="3" width="6" style="0" customWidth="1"/>
    <col min="4" max="4" width="6.19921875" style="0" customWidth="1"/>
    <col min="5" max="5" width="18.69921875" style="0" customWidth="1"/>
    <col min="6" max="6" width="14.19921875" style="0" customWidth="1"/>
    <col min="7" max="7" width="18.5" style="0" customWidth="1"/>
    <col min="8" max="8" width="17.5" style="0" customWidth="1"/>
    <col min="9" max="12" width="16.09765625" style="0" customWidth="1"/>
    <col min="13" max="17" width="21" style="19" customWidth="1"/>
  </cols>
  <sheetData>
    <row r="1" spans="1:12" ht="16.5">
      <c r="A1" s="42" t="s">
        <v>326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68" t="s">
        <v>316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88" t="s">
        <v>314</v>
      </c>
      <c r="B5" s="91" t="s">
        <v>322</v>
      </c>
      <c r="C5" s="94" t="s">
        <v>323</v>
      </c>
      <c r="D5" s="94" t="s">
        <v>324</v>
      </c>
      <c r="E5" s="79" t="s">
        <v>257</v>
      </c>
      <c r="F5" s="80"/>
      <c r="G5" s="79" t="s">
        <v>258</v>
      </c>
      <c r="H5" s="80"/>
      <c r="I5" s="73" t="s">
        <v>259</v>
      </c>
      <c r="J5" s="74"/>
      <c r="K5" s="74"/>
      <c r="L5" s="74"/>
    </row>
    <row r="6" spans="1:12" ht="15.75">
      <c r="A6" s="89"/>
      <c r="B6" s="92"/>
      <c r="C6" s="92"/>
      <c r="D6" s="92"/>
      <c r="E6" s="81"/>
      <c r="F6" s="82"/>
      <c r="G6" s="81"/>
      <c r="H6" s="82"/>
      <c r="I6" s="75"/>
      <c r="J6" s="76"/>
      <c r="K6" s="76"/>
      <c r="L6" s="76"/>
    </row>
    <row r="7" spans="1:12" ht="15.75">
      <c r="A7" s="89"/>
      <c r="B7" s="92"/>
      <c r="C7" s="92"/>
      <c r="D7" s="92"/>
      <c r="E7" s="83"/>
      <c r="F7" s="84"/>
      <c r="G7" s="83"/>
      <c r="H7" s="84"/>
      <c r="I7" s="77"/>
      <c r="J7" s="78"/>
      <c r="K7" s="78"/>
      <c r="L7" s="78"/>
    </row>
    <row r="8" spans="1:12" ht="15.75" customHeight="1">
      <c r="A8" s="89"/>
      <c r="B8" s="92"/>
      <c r="C8" s="92"/>
      <c r="D8" s="92"/>
      <c r="E8" s="15"/>
      <c r="F8" s="85" t="s">
        <v>325</v>
      </c>
      <c r="G8" s="15"/>
      <c r="H8" s="3"/>
      <c r="I8" s="15"/>
      <c r="J8" s="3"/>
      <c r="K8" s="3"/>
      <c r="L8" s="3"/>
    </row>
    <row r="9" spans="1:12" ht="15.75">
      <c r="A9" s="89"/>
      <c r="B9" s="92"/>
      <c r="C9" s="92"/>
      <c r="D9" s="92"/>
      <c r="E9" s="15"/>
      <c r="F9" s="86"/>
      <c r="G9" s="15"/>
      <c r="H9" s="3"/>
      <c r="I9" s="30" t="s">
        <v>13</v>
      </c>
      <c r="J9" s="3"/>
      <c r="K9" s="3"/>
      <c r="L9" s="7" t="s">
        <v>14</v>
      </c>
    </row>
    <row r="10" spans="1:12" ht="15.75">
      <c r="A10" s="89"/>
      <c r="B10" s="92"/>
      <c r="C10" s="92"/>
      <c r="D10" s="92"/>
      <c r="E10" s="30" t="s">
        <v>15</v>
      </c>
      <c r="F10" s="86"/>
      <c r="G10" s="30" t="s">
        <v>16</v>
      </c>
      <c r="H10" s="7" t="s">
        <v>17</v>
      </c>
      <c r="I10" s="30" t="s">
        <v>18</v>
      </c>
      <c r="J10" s="7" t="s">
        <v>19</v>
      </c>
      <c r="K10" s="7" t="s">
        <v>20</v>
      </c>
      <c r="L10" s="7" t="s">
        <v>21</v>
      </c>
    </row>
    <row r="11" spans="1:12" ht="15.75">
      <c r="A11" s="90"/>
      <c r="B11" s="93"/>
      <c r="C11" s="93"/>
      <c r="D11" s="93"/>
      <c r="E11" s="51" t="s">
        <v>296</v>
      </c>
      <c r="F11" s="87"/>
      <c r="G11" s="51" t="s">
        <v>296</v>
      </c>
      <c r="H11" s="22" t="s">
        <v>296</v>
      </c>
      <c r="I11" s="51" t="s">
        <v>296</v>
      </c>
      <c r="J11" s="22" t="s">
        <v>296</v>
      </c>
      <c r="K11" s="22" t="s">
        <v>296</v>
      </c>
      <c r="L11" s="22" t="s">
        <v>296</v>
      </c>
    </row>
    <row r="12" spans="1:17" s="48" customFormat="1" ht="16.5">
      <c r="A12" s="66" t="s">
        <v>22</v>
      </c>
      <c r="B12" s="44" t="s">
        <v>23</v>
      </c>
      <c r="C12" s="44" t="s">
        <v>24</v>
      </c>
      <c r="D12" s="70" t="s">
        <v>25</v>
      </c>
      <c r="E12" s="62">
        <v>2448201.283559</v>
      </c>
      <c r="F12" s="62">
        <v>8194.68382720548</v>
      </c>
      <c r="G12" s="46">
        <v>399899.377154</v>
      </c>
      <c r="H12" s="67">
        <v>2048301.906405</v>
      </c>
      <c r="I12" s="62">
        <v>1309001.6280930005</v>
      </c>
      <c r="J12" s="62">
        <v>408664.5801049999</v>
      </c>
      <c r="K12" s="45">
        <v>487057.22164900013</v>
      </c>
      <c r="L12" s="45">
        <v>243477.85371199995</v>
      </c>
      <c r="M12" s="47"/>
      <c r="N12" s="47"/>
      <c r="O12" s="47"/>
      <c r="P12" s="47"/>
      <c r="Q12" s="47"/>
    </row>
    <row r="13" spans="1:12" ht="15.75">
      <c r="A13" s="64" t="s">
        <v>26</v>
      </c>
      <c r="B13" s="6" t="s">
        <v>27</v>
      </c>
      <c r="C13" s="6" t="s">
        <v>28</v>
      </c>
      <c r="D13" s="6" t="s">
        <v>29</v>
      </c>
      <c r="E13" s="32">
        <v>43933.726754</v>
      </c>
      <c r="F13" s="61">
        <v>9571.117578601554</v>
      </c>
      <c r="G13" s="32">
        <v>9525.581198</v>
      </c>
      <c r="H13" s="4">
        <v>34408.145556</v>
      </c>
      <c r="I13" s="32">
        <v>24403.177479</v>
      </c>
      <c r="J13" s="61">
        <v>8329.133722</v>
      </c>
      <c r="K13" s="4">
        <v>7515.48119</v>
      </c>
      <c r="L13" s="4">
        <v>3685.934363</v>
      </c>
    </row>
    <row r="14" spans="1:12" ht="15.75">
      <c r="A14" s="64" t="s">
        <v>30</v>
      </c>
      <c r="B14" s="6" t="s">
        <v>31</v>
      </c>
      <c r="C14" s="6" t="s">
        <v>32</v>
      </c>
      <c r="D14" s="6" t="s">
        <v>33</v>
      </c>
      <c r="E14" s="32">
        <v>9249.658767</v>
      </c>
      <c r="F14" s="61">
        <v>13653.640515167172</v>
      </c>
      <c r="G14" s="32">
        <v>3197.703146</v>
      </c>
      <c r="H14" s="4">
        <v>6051.955621</v>
      </c>
      <c r="I14" s="32">
        <v>1909.531383</v>
      </c>
      <c r="J14" s="61">
        <v>2171.577968</v>
      </c>
      <c r="K14" s="4">
        <v>3076.913355</v>
      </c>
      <c r="L14" s="4">
        <v>2091.636061</v>
      </c>
    </row>
    <row r="15" spans="1:12" ht="15.75">
      <c r="A15" s="64" t="s">
        <v>34</v>
      </c>
      <c r="B15" s="6" t="s">
        <v>35</v>
      </c>
      <c r="C15" s="6" t="s">
        <v>36</v>
      </c>
      <c r="D15" s="6" t="s">
        <v>37</v>
      </c>
      <c r="E15" s="32">
        <v>46357.547771</v>
      </c>
      <c r="F15" s="61">
        <v>7518.632187092148</v>
      </c>
      <c r="G15" s="32">
        <v>11896.946404</v>
      </c>
      <c r="H15" s="4">
        <v>34460.601367</v>
      </c>
      <c r="I15" s="32">
        <v>23036.243037</v>
      </c>
      <c r="J15" s="61">
        <v>10625.209909</v>
      </c>
      <c r="K15" s="4">
        <v>8781.7693</v>
      </c>
      <c r="L15" s="4">
        <v>3914.325525</v>
      </c>
    </row>
    <row r="16" spans="1:12" ht="15.75">
      <c r="A16" s="64" t="s">
        <v>38</v>
      </c>
      <c r="B16" s="6" t="s">
        <v>39</v>
      </c>
      <c r="C16" s="6" t="s">
        <v>40</v>
      </c>
      <c r="D16" s="6" t="s">
        <v>41</v>
      </c>
      <c r="E16" s="32">
        <v>21502.797298</v>
      </c>
      <c r="F16" s="61">
        <v>7654.662737784302</v>
      </c>
      <c r="G16" s="32">
        <v>1915.574111</v>
      </c>
      <c r="H16" s="4">
        <v>19587.223187</v>
      </c>
      <c r="I16" s="32">
        <v>13930.350932</v>
      </c>
      <c r="J16" s="61">
        <v>1332.943287</v>
      </c>
      <c r="K16" s="4">
        <v>4641.988255</v>
      </c>
      <c r="L16" s="4">
        <v>1597.514824</v>
      </c>
    </row>
    <row r="17" spans="1:12" ht="15.75">
      <c r="A17" s="64" t="s">
        <v>42</v>
      </c>
      <c r="B17" s="6" t="s">
        <v>43</v>
      </c>
      <c r="C17" s="6" t="s">
        <v>44</v>
      </c>
      <c r="D17" s="6" t="s">
        <v>45</v>
      </c>
      <c r="E17" s="32">
        <v>253971.767743</v>
      </c>
      <c r="F17" s="61">
        <v>7006.142469772031</v>
      </c>
      <c r="G17" s="32">
        <v>46235.975633</v>
      </c>
      <c r="H17" s="4">
        <v>207735.79211</v>
      </c>
      <c r="I17" s="32">
        <v>132306.723664</v>
      </c>
      <c r="J17" s="61">
        <v>43270.738464</v>
      </c>
      <c r="K17" s="4">
        <v>55012.579571</v>
      </c>
      <c r="L17" s="4">
        <v>23381.726044</v>
      </c>
    </row>
    <row r="18" spans="1:12" ht="15.75">
      <c r="A18" s="64" t="s">
        <v>46</v>
      </c>
      <c r="B18" s="6" t="s">
        <v>47</v>
      </c>
      <c r="C18" s="6" t="s">
        <v>48</v>
      </c>
      <c r="D18" s="6" t="s">
        <v>49</v>
      </c>
      <c r="E18" s="32">
        <v>34423.785289</v>
      </c>
      <c r="F18" s="61">
        <v>7222.407497259899</v>
      </c>
      <c r="G18" s="32">
        <v>7153.594551</v>
      </c>
      <c r="H18" s="4">
        <v>27270.190738</v>
      </c>
      <c r="I18" s="32">
        <v>16021.930011</v>
      </c>
      <c r="J18" s="61">
        <v>7521.707195</v>
      </c>
      <c r="K18" s="4">
        <v>6036.438085</v>
      </c>
      <c r="L18" s="4">
        <v>4843.709998</v>
      </c>
    </row>
    <row r="19" spans="1:12" ht="15.75">
      <c r="A19" s="64" t="s">
        <v>50</v>
      </c>
      <c r="B19" s="6" t="s">
        <v>51</v>
      </c>
      <c r="C19" s="6" t="s">
        <v>52</v>
      </c>
      <c r="D19" s="6" t="s">
        <v>53</v>
      </c>
      <c r="E19" s="32">
        <v>30609.349051</v>
      </c>
      <c r="F19" s="61">
        <v>8756.1532668355</v>
      </c>
      <c r="G19" s="32">
        <v>8533.076919</v>
      </c>
      <c r="H19" s="4">
        <v>22076.272132</v>
      </c>
      <c r="I19" s="32">
        <v>15061.798783</v>
      </c>
      <c r="J19" s="61">
        <v>8367.982813</v>
      </c>
      <c r="K19" s="4">
        <v>5430.982369</v>
      </c>
      <c r="L19" s="4">
        <v>1748.585086</v>
      </c>
    </row>
    <row r="20" spans="1:12" ht="15.75">
      <c r="A20" s="64" t="s">
        <v>54</v>
      </c>
      <c r="B20" s="6" t="s">
        <v>55</v>
      </c>
      <c r="C20" s="6" t="s">
        <v>56</v>
      </c>
      <c r="D20" s="6" t="s">
        <v>57</v>
      </c>
      <c r="E20" s="32">
        <v>5851.57311</v>
      </c>
      <c r="F20" s="61">
        <v>6862.027201502908</v>
      </c>
      <c r="G20" s="32">
        <v>543.330323</v>
      </c>
      <c r="H20" s="4">
        <v>5308.242787</v>
      </c>
      <c r="I20" s="32">
        <v>3703.66087</v>
      </c>
      <c r="J20" s="61">
        <v>250.299722</v>
      </c>
      <c r="K20" s="4">
        <v>1369.666459</v>
      </c>
      <c r="L20" s="4">
        <v>527.946059</v>
      </c>
    </row>
    <row r="21" spans="1:12" ht="15.75">
      <c r="A21" s="64" t="s">
        <v>58</v>
      </c>
      <c r="B21" s="6" t="s">
        <v>59</v>
      </c>
      <c r="C21" s="6" t="s">
        <v>60</v>
      </c>
      <c r="D21" s="6" t="s">
        <v>61</v>
      </c>
      <c r="E21" s="32">
        <v>40360.444868</v>
      </c>
      <c r="F21" s="61">
        <v>68938.1235372588</v>
      </c>
      <c r="G21" s="32">
        <v>6040.394031</v>
      </c>
      <c r="H21" s="4">
        <v>34320.050837</v>
      </c>
      <c r="I21" s="32">
        <v>4797.249608</v>
      </c>
      <c r="J21" s="61">
        <v>14225.192048</v>
      </c>
      <c r="K21" s="4">
        <v>4177.296375</v>
      </c>
      <c r="L21" s="4">
        <v>17160.706837</v>
      </c>
    </row>
    <row r="22" spans="1:12" ht="15.75">
      <c r="A22" s="64" t="s">
        <v>62</v>
      </c>
      <c r="B22" s="6" t="s">
        <v>63</v>
      </c>
      <c r="C22" s="6" t="s">
        <v>64</v>
      </c>
      <c r="D22" s="6" t="s">
        <v>65</v>
      </c>
      <c r="E22" s="32">
        <v>142749.024649</v>
      </c>
      <c r="F22" s="61">
        <v>7905.244990006373</v>
      </c>
      <c r="G22" s="32">
        <v>19157.266357</v>
      </c>
      <c r="H22" s="4">
        <v>123591.758292</v>
      </c>
      <c r="I22" s="32">
        <v>94154.792607</v>
      </c>
      <c r="J22" s="61">
        <v>14829.719374</v>
      </c>
      <c r="K22" s="4">
        <v>22495.622467</v>
      </c>
      <c r="L22" s="4">
        <v>11268.890201</v>
      </c>
    </row>
    <row r="23" spans="1:12" ht="15.75">
      <c r="A23" s="64" t="s">
        <v>66</v>
      </c>
      <c r="B23" s="6" t="s">
        <v>67</v>
      </c>
      <c r="C23" s="6" t="s">
        <v>68</v>
      </c>
      <c r="D23" s="6" t="s">
        <v>69</v>
      </c>
      <c r="E23" s="32">
        <v>64557.734688</v>
      </c>
      <c r="F23" s="61">
        <v>6910.424090566555</v>
      </c>
      <c r="G23" s="32">
        <v>12200.665475</v>
      </c>
      <c r="H23" s="4">
        <v>52357.069213</v>
      </c>
      <c r="I23" s="32">
        <v>33374.532162</v>
      </c>
      <c r="J23" s="61">
        <v>10103.277322</v>
      </c>
      <c r="K23" s="4">
        <v>11808.642888</v>
      </c>
      <c r="L23" s="4">
        <v>9271.282316</v>
      </c>
    </row>
    <row r="24" spans="1:12" ht="15.75">
      <c r="A24" s="64" t="s">
        <v>70</v>
      </c>
      <c r="B24" s="6" t="s">
        <v>71</v>
      </c>
      <c r="C24" s="6" t="s">
        <v>72</v>
      </c>
      <c r="D24" s="6" t="s">
        <v>73</v>
      </c>
      <c r="E24" s="32">
        <v>13495.414166</v>
      </c>
      <c r="F24" s="61">
        <v>10554.547752877092</v>
      </c>
      <c r="G24" s="32">
        <v>5379.202103</v>
      </c>
      <c r="H24" s="4">
        <v>8116.212063</v>
      </c>
      <c r="I24" s="32">
        <v>5324.32796</v>
      </c>
      <c r="J24" s="61">
        <v>2147.828851</v>
      </c>
      <c r="K24" s="4">
        <v>2312.296428</v>
      </c>
      <c r="L24" s="4">
        <v>3710.960927</v>
      </c>
    </row>
    <row r="25" spans="1:12" ht="15.75">
      <c r="A25" s="64" t="s">
        <v>74</v>
      </c>
      <c r="B25" s="6" t="s">
        <v>75</v>
      </c>
      <c r="C25" s="6" t="s">
        <v>76</v>
      </c>
      <c r="D25" s="6" t="s">
        <v>77</v>
      </c>
      <c r="E25" s="32">
        <v>9950.315975</v>
      </c>
      <c r="F25" s="61">
        <v>6797.230353212494</v>
      </c>
      <c r="G25" s="32">
        <v>714.334821</v>
      </c>
      <c r="H25" s="4">
        <v>9235.981154</v>
      </c>
      <c r="I25" s="32">
        <v>5266.518898</v>
      </c>
      <c r="J25" s="61">
        <v>1714.519819</v>
      </c>
      <c r="K25" s="4">
        <v>2005.70849</v>
      </c>
      <c r="L25" s="4">
        <v>963.568768</v>
      </c>
    </row>
    <row r="26" spans="1:12" ht="15.75">
      <c r="A26" s="64" t="s">
        <v>78</v>
      </c>
      <c r="B26" s="6" t="s">
        <v>79</v>
      </c>
      <c r="C26" s="6" t="s">
        <v>80</v>
      </c>
      <c r="D26" s="6" t="s">
        <v>81</v>
      </c>
      <c r="E26" s="32">
        <v>82194.014247</v>
      </c>
      <c r="F26" s="61">
        <v>6432.945453806914</v>
      </c>
      <c r="G26" s="32">
        <v>5810.291162</v>
      </c>
      <c r="H26" s="4">
        <v>76383.723085</v>
      </c>
      <c r="I26" s="32">
        <v>52277.344481</v>
      </c>
      <c r="J26" s="61">
        <v>6805.296864</v>
      </c>
      <c r="K26" s="4">
        <v>16043.191315</v>
      </c>
      <c r="L26" s="4">
        <v>7068.181587</v>
      </c>
    </row>
    <row r="27" spans="1:12" ht="15.75">
      <c r="A27" s="64" t="s">
        <v>82</v>
      </c>
      <c r="B27" s="6" t="s">
        <v>83</v>
      </c>
      <c r="C27" s="6" t="s">
        <v>84</v>
      </c>
      <c r="D27" s="6" t="s">
        <v>85</v>
      </c>
      <c r="E27" s="32">
        <v>43737.207333</v>
      </c>
      <c r="F27" s="61">
        <v>6939.499272686424</v>
      </c>
      <c r="G27" s="32">
        <v>5787.525844</v>
      </c>
      <c r="H27" s="4">
        <v>37949.681489</v>
      </c>
      <c r="I27" s="32">
        <v>27711.945802</v>
      </c>
      <c r="J27" s="61">
        <v>5354.952433</v>
      </c>
      <c r="K27" s="4">
        <v>8058.673083</v>
      </c>
      <c r="L27" s="4">
        <v>2611.636015</v>
      </c>
    </row>
    <row r="28" spans="1:12" ht="15.75">
      <c r="A28" s="65" t="s">
        <v>315</v>
      </c>
      <c r="B28" s="6" t="s">
        <v>86</v>
      </c>
      <c r="C28" s="6" t="s">
        <v>87</v>
      </c>
      <c r="D28" s="6" t="s">
        <v>88</v>
      </c>
      <c r="E28" s="32">
        <v>21830.060919</v>
      </c>
      <c r="F28" s="61">
        <v>7343.843978232948</v>
      </c>
      <c r="G28" s="32">
        <v>1408.013674</v>
      </c>
      <c r="H28" s="4">
        <v>20422.047245</v>
      </c>
      <c r="I28" s="32">
        <v>14593.123441</v>
      </c>
      <c r="J28" s="61">
        <v>1972.347553</v>
      </c>
      <c r="K28" s="4">
        <v>3952.262121</v>
      </c>
      <c r="L28" s="4">
        <v>1312.327804</v>
      </c>
    </row>
    <row r="29" spans="1:12" ht="15.75">
      <c r="A29" s="64" t="s">
        <v>89</v>
      </c>
      <c r="B29" s="6" t="s">
        <v>90</v>
      </c>
      <c r="C29" s="6" t="s">
        <v>91</v>
      </c>
      <c r="D29" s="6" t="s">
        <v>92</v>
      </c>
      <c r="E29" s="32">
        <v>21519.920159</v>
      </c>
      <c r="F29" s="61">
        <v>7808.907543207695</v>
      </c>
      <c r="G29" s="32">
        <v>3408.544336</v>
      </c>
      <c r="H29" s="4">
        <v>18111.375823</v>
      </c>
      <c r="I29" s="32">
        <v>12802.732028</v>
      </c>
      <c r="J29" s="61">
        <v>2754.69587</v>
      </c>
      <c r="K29" s="4">
        <v>3355.215915</v>
      </c>
      <c r="L29" s="4">
        <v>2607.276346</v>
      </c>
    </row>
    <row r="30" spans="1:12" ht="15.75">
      <c r="A30" s="64" t="s">
        <v>93</v>
      </c>
      <c r="B30" s="6" t="s">
        <v>94</v>
      </c>
      <c r="C30" s="6" t="s">
        <v>95</v>
      </c>
      <c r="D30" s="6" t="s">
        <v>96</v>
      </c>
      <c r="E30" s="32">
        <v>37607.034863</v>
      </c>
      <c r="F30" s="61">
        <v>8944.591689888128</v>
      </c>
      <c r="G30" s="32">
        <v>8074.244429</v>
      </c>
      <c r="H30" s="4">
        <v>29532.790434</v>
      </c>
      <c r="I30" s="32">
        <v>19516.707583</v>
      </c>
      <c r="J30" s="61">
        <v>7297.718602</v>
      </c>
      <c r="K30" s="4">
        <v>6929.129383</v>
      </c>
      <c r="L30" s="4">
        <v>3863.479295</v>
      </c>
    </row>
    <row r="31" spans="1:12" ht="15.75">
      <c r="A31" s="64" t="s">
        <v>97</v>
      </c>
      <c r="B31" s="6" t="s">
        <v>98</v>
      </c>
      <c r="C31" s="6" t="s">
        <v>99</v>
      </c>
      <c r="D31" s="6" t="s">
        <v>100</v>
      </c>
      <c r="E31" s="32">
        <v>69409.065729</v>
      </c>
      <c r="F31" s="61">
        <v>16357.377988248736</v>
      </c>
      <c r="G31" s="32">
        <v>6878.499429</v>
      </c>
      <c r="H31" s="4">
        <v>62530.5663</v>
      </c>
      <c r="I31" s="32">
        <v>34196.942286</v>
      </c>
      <c r="J31" s="61">
        <v>9533.64394</v>
      </c>
      <c r="K31" s="4">
        <v>22842.697451</v>
      </c>
      <c r="L31" s="4">
        <v>2835.782052</v>
      </c>
    </row>
    <row r="32" spans="1:12" ht="15.75">
      <c r="A32" s="64" t="s">
        <v>101</v>
      </c>
      <c r="B32" s="6" t="s">
        <v>102</v>
      </c>
      <c r="C32" s="6" t="s">
        <v>103</v>
      </c>
      <c r="D32" s="6" t="s">
        <v>104</v>
      </c>
      <c r="E32" s="32">
        <v>10980.009335</v>
      </c>
      <c r="F32" s="61">
        <v>8350.38849426957</v>
      </c>
      <c r="G32" s="32">
        <v>1729.105353</v>
      </c>
      <c r="H32" s="4">
        <v>9250.903982</v>
      </c>
      <c r="I32" s="32">
        <v>6079.220736</v>
      </c>
      <c r="J32" s="61">
        <v>1248.854265</v>
      </c>
      <c r="K32" s="4">
        <v>2683.114579</v>
      </c>
      <c r="L32" s="4">
        <v>968.819755</v>
      </c>
    </row>
    <row r="33" spans="1:12" ht="15.75">
      <c r="A33" s="64" t="s">
        <v>105</v>
      </c>
      <c r="B33" s="6" t="s">
        <v>106</v>
      </c>
      <c r="C33" s="6" t="s">
        <v>107</v>
      </c>
      <c r="D33" s="6" t="s">
        <v>108</v>
      </c>
      <c r="E33" s="32">
        <v>68660.725999</v>
      </c>
      <c r="F33" s="61">
        <v>12256.429425151691</v>
      </c>
      <c r="G33" s="32">
        <v>14639.606685</v>
      </c>
      <c r="H33" s="4">
        <v>54021.119314</v>
      </c>
      <c r="I33" s="32">
        <v>26773.071678</v>
      </c>
      <c r="J33" s="61">
        <v>21803.857565</v>
      </c>
      <c r="K33" s="4">
        <v>8836.830041</v>
      </c>
      <c r="L33" s="4">
        <v>11246.966715</v>
      </c>
    </row>
    <row r="34" spans="1:12" ht="15.75">
      <c r="A34" s="64" t="s">
        <v>109</v>
      </c>
      <c r="B34" s="6" t="s">
        <v>110</v>
      </c>
      <c r="C34" s="6" t="s">
        <v>111</v>
      </c>
      <c r="D34" s="6" t="s">
        <v>112</v>
      </c>
      <c r="E34" s="32">
        <v>57552.182298</v>
      </c>
      <c r="F34" s="61">
        <v>8944.46734538431</v>
      </c>
      <c r="G34" s="32">
        <v>10087.741338</v>
      </c>
      <c r="H34" s="4">
        <v>47464.44096</v>
      </c>
      <c r="I34" s="32">
        <v>29698.110625</v>
      </c>
      <c r="J34" s="61">
        <v>10929.535572</v>
      </c>
      <c r="K34" s="4">
        <v>13169.95397</v>
      </c>
      <c r="L34" s="4">
        <v>3754.582131</v>
      </c>
    </row>
    <row r="35" spans="1:12" ht="15.75">
      <c r="A35" s="64" t="s">
        <v>113</v>
      </c>
      <c r="B35" s="6" t="s">
        <v>114</v>
      </c>
      <c r="C35" s="6" t="s">
        <v>115</v>
      </c>
      <c r="D35" s="6" t="s">
        <v>116</v>
      </c>
      <c r="E35" s="32">
        <v>67331.526845</v>
      </c>
      <c r="F35" s="61">
        <v>6664.955526561122</v>
      </c>
      <c r="G35" s="32">
        <v>4985.787023</v>
      </c>
      <c r="H35" s="4">
        <v>62345.739822</v>
      </c>
      <c r="I35" s="32">
        <v>44742.151936</v>
      </c>
      <c r="J35" s="61">
        <v>5853.081117</v>
      </c>
      <c r="K35" s="4">
        <v>12906.744842</v>
      </c>
      <c r="L35" s="4">
        <v>3829.54895</v>
      </c>
    </row>
    <row r="36" spans="1:12" ht="15.75">
      <c r="A36" s="64" t="s">
        <v>117</v>
      </c>
      <c r="B36" s="6" t="s">
        <v>118</v>
      </c>
      <c r="C36" s="6" t="s">
        <v>119</v>
      </c>
      <c r="D36" s="6" t="s">
        <v>120</v>
      </c>
      <c r="E36" s="32">
        <v>31900.572252</v>
      </c>
      <c r="F36" s="61">
        <v>6188.774860289459</v>
      </c>
      <c r="G36" s="32">
        <v>2293.170343</v>
      </c>
      <c r="H36" s="4">
        <v>29607.401909</v>
      </c>
      <c r="I36" s="32">
        <v>19658.927802</v>
      </c>
      <c r="J36" s="61">
        <v>2680.739031</v>
      </c>
      <c r="K36" s="4">
        <v>7048.200358</v>
      </c>
      <c r="L36" s="4">
        <v>2512.705061</v>
      </c>
    </row>
    <row r="37" spans="1:12" ht="15.75">
      <c r="A37" s="64" t="s">
        <v>121</v>
      </c>
      <c r="B37" s="6" t="s">
        <v>122</v>
      </c>
      <c r="C37" s="6" t="s">
        <v>123</v>
      </c>
      <c r="D37" s="6" t="s">
        <v>124</v>
      </c>
      <c r="E37" s="32">
        <v>42253.034199</v>
      </c>
      <c r="F37" s="61">
        <v>14574.47459739396</v>
      </c>
      <c r="G37" s="32">
        <v>7335.776378</v>
      </c>
      <c r="H37" s="4">
        <v>34917.257821</v>
      </c>
      <c r="I37" s="32">
        <v>17178.957545</v>
      </c>
      <c r="J37" s="61">
        <v>7019.655075</v>
      </c>
      <c r="K37" s="4">
        <v>15988.683689</v>
      </c>
      <c r="L37" s="4">
        <v>2065.73789</v>
      </c>
    </row>
    <row r="38" spans="1:12" ht="15.75">
      <c r="A38" s="64" t="s">
        <v>125</v>
      </c>
      <c r="B38" s="6" t="s">
        <v>126</v>
      </c>
      <c r="C38" s="6" t="s">
        <v>127</v>
      </c>
      <c r="D38" s="6" t="s">
        <v>128</v>
      </c>
      <c r="E38" s="32">
        <v>52258.287215</v>
      </c>
      <c r="F38" s="61">
        <v>8951.955955995223</v>
      </c>
      <c r="G38" s="32">
        <v>11685.360316</v>
      </c>
      <c r="H38" s="4">
        <v>40572.926899</v>
      </c>
      <c r="I38" s="32">
        <v>27998.836809</v>
      </c>
      <c r="J38" s="61">
        <v>11112.01194</v>
      </c>
      <c r="K38" s="4">
        <v>8592.540704</v>
      </c>
      <c r="L38" s="4">
        <v>4554.897762</v>
      </c>
    </row>
    <row r="39" spans="1:12" ht="15.75">
      <c r="A39" s="64" t="s">
        <v>129</v>
      </c>
      <c r="B39" s="6" t="s">
        <v>130</v>
      </c>
      <c r="C39" s="6" t="s">
        <v>131</v>
      </c>
      <c r="D39" s="6" t="s">
        <v>132</v>
      </c>
      <c r="E39" s="32">
        <v>8013.492415</v>
      </c>
      <c r="F39" s="61">
        <v>8463.809393796968</v>
      </c>
      <c r="G39" s="32">
        <v>663.81268</v>
      </c>
      <c r="H39" s="4">
        <v>7349.679735</v>
      </c>
      <c r="I39" s="32">
        <v>4480.630617</v>
      </c>
      <c r="J39" s="61">
        <v>531.016511</v>
      </c>
      <c r="K39" s="4">
        <v>2028.680265</v>
      </c>
      <c r="L39" s="4">
        <v>973.165022</v>
      </c>
    </row>
    <row r="40" spans="1:12" ht="15.75">
      <c r="A40" s="64" t="s">
        <v>133</v>
      </c>
      <c r="B40" s="6" t="s">
        <v>134</v>
      </c>
      <c r="C40" s="6" t="s">
        <v>135</v>
      </c>
      <c r="D40" s="6" t="s">
        <v>136</v>
      </c>
      <c r="E40" s="32">
        <v>13925.771244</v>
      </c>
      <c r="F40" s="61">
        <v>7895.479978341786</v>
      </c>
      <c r="G40" s="32">
        <v>1606.155305</v>
      </c>
      <c r="H40" s="4">
        <v>12319.615939</v>
      </c>
      <c r="I40" s="32">
        <v>8970.794523</v>
      </c>
      <c r="J40" s="61">
        <v>1033.894514</v>
      </c>
      <c r="K40" s="4">
        <v>2526.45669</v>
      </c>
      <c r="L40" s="4">
        <v>1394.625517</v>
      </c>
    </row>
    <row r="41" spans="1:12" ht="15.75">
      <c r="A41" s="64" t="s">
        <v>137</v>
      </c>
      <c r="B41" s="6" t="s">
        <v>138</v>
      </c>
      <c r="C41" s="6" t="s">
        <v>139</v>
      </c>
      <c r="D41" s="6" t="s">
        <v>140</v>
      </c>
      <c r="E41" s="32">
        <v>14603.328679</v>
      </c>
      <c r="F41" s="61">
        <v>5859.079796118402</v>
      </c>
      <c r="G41" s="32">
        <v>1865.760849</v>
      </c>
      <c r="H41" s="4">
        <v>12737.56783</v>
      </c>
      <c r="I41" s="32">
        <v>8261.425558</v>
      </c>
      <c r="J41" s="61">
        <v>2273.844363</v>
      </c>
      <c r="K41" s="4">
        <v>2573.241578</v>
      </c>
      <c r="L41" s="4">
        <v>1494.81718</v>
      </c>
    </row>
    <row r="42" spans="1:12" ht="15.75">
      <c r="A42" s="64" t="s">
        <v>141</v>
      </c>
      <c r="B42" s="6" t="s">
        <v>142</v>
      </c>
      <c r="C42" s="6" t="s">
        <v>143</v>
      </c>
      <c r="D42" s="6" t="s">
        <v>144</v>
      </c>
      <c r="E42" s="32">
        <v>8872.288157</v>
      </c>
      <c r="F42" s="61">
        <v>6763.337495740654</v>
      </c>
      <c r="G42" s="32">
        <v>1518.955004</v>
      </c>
      <c r="H42" s="4">
        <v>7353.333153</v>
      </c>
      <c r="I42" s="32">
        <v>5036.06868</v>
      </c>
      <c r="J42" s="61">
        <v>1410.698156</v>
      </c>
      <c r="K42" s="4">
        <v>1739.501087</v>
      </c>
      <c r="L42" s="4">
        <v>686.020234</v>
      </c>
    </row>
    <row r="43" spans="1:12" ht="15.75">
      <c r="A43" s="64" t="s">
        <v>145</v>
      </c>
      <c r="B43" s="6" t="s">
        <v>146</v>
      </c>
      <c r="C43" s="6" t="s">
        <v>147</v>
      </c>
      <c r="D43" s="6" t="s">
        <v>148</v>
      </c>
      <c r="E43" s="32">
        <v>61269.542628</v>
      </c>
      <c r="F43" s="61">
        <v>7070.045277475674</v>
      </c>
      <c r="G43" s="32">
        <v>7767.586942</v>
      </c>
      <c r="H43" s="4">
        <v>53501.955686</v>
      </c>
      <c r="I43" s="32">
        <v>37084.465543</v>
      </c>
      <c r="J43" s="61">
        <v>8403.324057</v>
      </c>
      <c r="K43" s="4">
        <v>11298.3094</v>
      </c>
      <c r="L43" s="4">
        <v>4483.443628</v>
      </c>
    </row>
    <row r="44" spans="1:12" ht="15.75">
      <c r="A44" s="64" t="s">
        <v>149</v>
      </c>
      <c r="B44" s="6" t="s">
        <v>150</v>
      </c>
      <c r="C44" s="6" t="s">
        <v>151</v>
      </c>
      <c r="D44" s="6" t="s">
        <v>152</v>
      </c>
      <c r="E44" s="32">
        <v>20945.144614</v>
      </c>
      <c r="F44" s="61">
        <v>10783.670414796463</v>
      </c>
      <c r="G44" s="32">
        <v>2366.140608</v>
      </c>
      <c r="H44" s="4">
        <v>18579.004006</v>
      </c>
      <c r="I44" s="32">
        <v>8047.719302</v>
      </c>
      <c r="J44" s="61">
        <v>6029.506793</v>
      </c>
      <c r="K44" s="4">
        <v>4658.882539</v>
      </c>
      <c r="L44" s="4">
        <v>2209.03598</v>
      </c>
    </row>
    <row r="45" spans="1:12" ht="15.75">
      <c r="A45" s="64" t="s">
        <v>153</v>
      </c>
      <c r="B45" s="6" t="s">
        <v>154</v>
      </c>
      <c r="C45" s="6" t="s">
        <v>155</v>
      </c>
      <c r="D45" s="6" t="s">
        <v>156</v>
      </c>
      <c r="E45" s="32">
        <v>152947.788494</v>
      </c>
      <c r="F45" s="61">
        <v>7932.158680629819</v>
      </c>
      <c r="G45" s="32">
        <v>10600.357453</v>
      </c>
      <c r="H45" s="4">
        <v>142347.431041</v>
      </c>
      <c r="I45" s="32">
        <v>85976.151964</v>
      </c>
      <c r="J45" s="61">
        <v>11871.812418</v>
      </c>
      <c r="K45" s="4">
        <v>45289.998255</v>
      </c>
      <c r="L45" s="4">
        <v>9809.825857</v>
      </c>
    </row>
    <row r="46" spans="1:12" ht="15.75">
      <c r="A46" s="64" t="s">
        <v>157</v>
      </c>
      <c r="B46" s="6" t="s">
        <v>158</v>
      </c>
      <c r="C46" s="6" t="s">
        <v>159</v>
      </c>
      <c r="D46" s="6" t="s">
        <v>160</v>
      </c>
      <c r="E46" s="32">
        <v>62010.833757</v>
      </c>
      <c r="F46" s="61">
        <v>6991.514658644816</v>
      </c>
      <c r="G46" s="32">
        <v>9560.378045</v>
      </c>
      <c r="H46" s="4">
        <v>52450.455712</v>
      </c>
      <c r="I46" s="32">
        <v>36251.365491</v>
      </c>
      <c r="J46" s="61">
        <v>4669.103439</v>
      </c>
      <c r="K46" s="4">
        <v>13008.501501</v>
      </c>
      <c r="L46" s="4">
        <v>8081.863326</v>
      </c>
    </row>
    <row r="47" spans="1:12" ht="15.75">
      <c r="A47" s="64" t="s">
        <v>161</v>
      </c>
      <c r="B47" s="6" t="s">
        <v>162</v>
      </c>
      <c r="C47" s="6" t="s">
        <v>163</v>
      </c>
      <c r="D47" s="6" t="s">
        <v>164</v>
      </c>
      <c r="E47" s="32">
        <v>6312.450679</v>
      </c>
      <c r="F47" s="61">
        <v>9902.504751670693</v>
      </c>
      <c r="G47" s="32">
        <v>741.014269</v>
      </c>
      <c r="H47" s="4">
        <v>5571.43641</v>
      </c>
      <c r="I47" s="32">
        <v>3662.101049</v>
      </c>
      <c r="J47" s="61">
        <v>429.322564</v>
      </c>
      <c r="K47" s="4">
        <v>1414.963332</v>
      </c>
      <c r="L47" s="4">
        <v>806.063734</v>
      </c>
    </row>
    <row r="48" spans="1:12" ht="15.75">
      <c r="A48" s="64" t="s">
        <v>165</v>
      </c>
      <c r="B48" s="6" t="s">
        <v>166</v>
      </c>
      <c r="C48" s="6" t="s">
        <v>167</v>
      </c>
      <c r="D48" s="6" t="s">
        <v>168</v>
      </c>
      <c r="E48" s="32">
        <v>80750.457052</v>
      </c>
      <c r="F48" s="61">
        <v>7044.128362047481</v>
      </c>
      <c r="G48" s="32">
        <v>8696.417617</v>
      </c>
      <c r="H48" s="4">
        <v>72054.039435</v>
      </c>
      <c r="I48" s="32">
        <v>49616.502302</v>
      </c>
      <c r="J48" s="61">
        <v>8874.961769</v>
      </c>
      <c r="K48" s="4">
        <v>16494.615272</v>
      </c>
      <c r="L48" s="4">
        <v>5764.377709</v>
      </c>
    </row>
    <row r="49" spans="1:12" ht="15.75">
      <c r="A49" s="64" t="s">
        <v>169</v>
      </c>
      <c r="B49" s="6" t="s">
        <v>170</v>
      </c>
      <c r="C49" s="6" t="s">
        <v>171</v>
      </c>
      <c r="D49" s="6" t="s">
        <v>172</v>
      </c>
      <c r="E49" s="32">
        <v>29085.29757</v>
      </c>
      <c r="F49" s="61">
        <v>8129.9804027129285</v>
      </c>
      <c r="G49" s="32">
        <v>4840.793957</v>
      </c>
      <c r="H49" s="4">
        <v>24244.503613</v>
      </c>
      <c r="I49" s="32">
        <v>16900.94136</v>
      </c>
      <c r="J49" s="61">
        <v>2875.659275</v>
      </c>
      <c r="K49" s="4">
        <v>5605.699799</v>
      </c>
      <c r="L49" s="4">
        <v>3702.997136</v>
      </c>
    </row>
    <row r="50" spans="1:12" ht="15.75">
      <c r="A50" s="64" t="s">
        <v>173</v>
      </c>
      <c r="B50" s="6" t="s">
        <v>174</v>
      </c>
      <c r="C50" s="6" t="s">
        <v>175</v>
      </c>
      <c r="D50" s="6" t="s">
        <v>176</v>
      </c>
      <c r="E50" s="32">
        <v>23590.615338</v>
      </c>
      <c r="F50" s="61">
        <v>6391.243151876251</v>
      </c>
      <c r="G50" s="32">
        <v>1269.648326</v>
      </c>
      <c r="H50" s="4">
        <v>22320.967012</v>
      </c>
      <c r="I50" s="32">
        <v>14791.977149</v>
      </c>
      <c r="J50" s="61">
        <v>1332.093862</v>
      </c>
      <c r="K50" s="4">
        <v>5459.48558</v>
      </c>
      <c r="L50" s="4">
        <v>2007.058747</v>
      </c>
    </row>
    <row r="51" spans="1:12" ht="15.75">
      <c r="A51" s="64" t="s">
        <v>177</v>
      </c>
      <c r="B51" s="6" t="s">
        <v>178</v>
      </c>
      <c r="C51" s="6" t="s">
        <v>179</v>
      </c>
      <c r="D51" s="6" t="s">
        <v>180</v>
      </c>
      <c r="E51" s="32">
        <v>103243.293206</v>
      </c>
      <c r="F51" s="61">
        <v>8324.180966791657</v>
      </c>
      <c r="G51" s="32">
        <v>10388.561942</v>
      </c>
      <c r="H51" s="4">
        <v>92854.731264</v>
      </c>
      <c r="I51" s="32">
        <v>65315.642793</v>
      </c>
      <c r="J51" s="61">
        <v>10848.651347</v>
      </c>
      <c r="K51" s="4">
        <v>20175.099121</v>
      </c>
      <c r="L51" s="4">
        <v>6903.899945</v>
      </c>
    </row>
    <row r="52" spans="1:12" ht="15.75">
      <c r="A52" s="64" t="s">
        <v>181</v>
      </c>
      <c r="B52" s="6" t="s">
        <v>182</v>
      </c>
      <c r="C52" s="6" t="s">
        <v>183</v>
      </c>
      <c r="D52" s="6" t="s">
        <v>184</v>
      </c>
      <c r="E52" s="32">
        <v>8764.014773</v>
      </c>
      <c r="F52" s="61">
        <v>8255.158545120243</v>
      </c>
      <c r="G52" s="32">
        <v>1005.864514</v>
      </c>
      <c r="H52" s="4">
        <v>7758.150259</v>
      </c>
      <c r="I52" s="32">
        <v>5082.217563</v>
      </c>
      <c r="J52" s="61">
        <v>601.326796</v>
      </c>
      <c r="K52" s="4">
        <v>2236.234481</v>
      </c>
      <c r="L52" s="4">
        <v>844.235933</v>
      </c>
    </row>
    <row r="53" spans="1:12" ht="15.75">
      <c r="A53" s="64" t="s">
        <v>185</v>
      </c>
      <c r="B53" s="6" t="s">
        <v>186</v>
      </c>
      <c r="C53" s="6" t="s">
        <v>187</v>
      </c>
      <c r="D53" s="6" t="s">
        <v>188</v>
      </c>
      <c r="E53" s="32">
        <v>33830.843492</v>
      </c>
      <c r="F53" s="61">
        <v>7812.932955020983</v>
      </c>
      <c r="G53" s="32">
        <v>5362.346724</v>
      </c>
      <c r="H53" s="4">
        <v>28468.496768</v>
      </c>
      <c r="I53" s="32">
        <v>19081.296214</v>
      </c>
      <c r="J53" s="61">
        <v>4997.372122</v>
      </c>
      <c r="K53" s="4">
        <v>6258.579893</v>
      </c>
      <c r="L53" s="4">
        <v>3493.595263</v>
      </c>
    </row>
    <row r="54" spans="1:12" ht="15.75">
      <c r="A54" s="64" t="s">
        <v>189</v>
      </c>
      <c r="B54" s="6" t="s">
        <v>190</v>
      </c>
      <c r="C54" s="6" t="s">
        <v>191</v>
      </c>
      <c r="D54" s="6" t="s">
        <v>192</v>
      </c>
      <c r="E54" s="32">
        <v>7991.164215</v>
      </c>
      <c r="F54" s="61">
        <v>10135.064898087048</v>
      </c>
      <c r="G54" s="32">
        <v>742.298298</v>
      </c>
      <c r="H54" s="4">
        <v>7248.865917</v>
      </c>
      <c r="I54" s="32">
        <v>5116.133971</v>
      </c>
      <c r="J54" s="61">
        <v>622.804565</v>
      </c>
      <c r="K54" s="4">
        <v>1483.232994</v>
      </c>
      <c r="L54" s="4">
        <v>768.992685</v>
      </c>
    </row>
    <row r="55" spans="1:12" ht="15.75">
      <c r="A55" s="64" t="s">
        <v>193</v>
      </c>
      <c r="B55" s="6" t="s">
        <v>194</v>
      </c>
      <c r="C55" s="6" t="s">
        <v>195</v>
      </c>
      <c r="D55" s="6" t="s">
        <v>196</v>
      </c>
      <c r="E55" s="32">
        <v>50599.57459</v>
      </c>
      <c r="F55" s="61">
        <v>8329.267363993526</v>
      </c>
      <c r="G55" s="32">
        <v>4282.345975</v>
      </c>
      <c r="H55" s="4">
        <v>46317.228615</v>
      </c>
      <c r="I55" s="32">
        <v>28575.454532</v>
      </c>
      <c r="J55" s="61">
        <v>8850.713607</v>
      </c>
      <c r="K55" s="4">
        <v>9558.922246</v>
      </c>
      <c r="L55" s="4">
        <v>3614.484205</v>
      </c>
    </row>
    <row r="56" spans="1:12" ht="15.75">
      <c r="A56" s="64" t="s">
        <v>197</v>
      </c>
      <c r="B56" s="6" t="s">
        <v>198</v>
      </c>
      <c r="C56" s="6" t="s">
        <v>199</v>
      </c>
      <c r="D56" s="6" t="s">
        <v>200</v>
      </c>
      <c r="E56" s="32">
        <v>166646.573397</v>
      </c>
      <c r="F56" s="61">
        <v>7119.327352505459</v>
      </c>
      <c r="G56" s="32">
        <v>38102.200091</v>
      </c>
      <c r="H56" s="4">
        <v>128544.373306</v>
      </c>
      <c r="I56" s="32">
        <v>83975.390003</v>
      </c>
      <c r="J56" s="61">
        <v>35617.605162</v>
      </c>
      <c r="K56" s="4">
        <v>30510.836408</v>
      </c>
      <c r="L56" s="4">
        <v>16542.741824</v>
      </c>
    </row>
    <row r="57" spans="1:12" ht="15.75">
      <c r="A57" s="64" t="s">
        <v>201</v>
      </c>
      <c r="B57" s="6" t="s">
        <v>202</v>
      </c>
      <c r="C57" s="6" t="s">
        <v>203</v>
      </c>
      <c r="D57" s="6" t="s">
        <v>204</v>
      </c>
      <c r="E57" s="32">
        <v>15710.211902</v>
      </c>
      <c r="F57" s="61">
        <v>6090.327094612014</v>
      </c>
      <c r="G57" s="32">
        <v>3689.106483</v>
      </c>
      <c r="H57" s="4">
        <v>12021.105419</v>
      </c>
      <c r="I57" s="32">
        <v>7084.512324</v>
      </c>
      <c r="J57" s="61">
        <v>3149.684342</v>
      </c>
      <c r="K57" s="4">
        <v>3174.8008</v>
      </c>
      <c r="L57" s="4">
        <v>2301.214436</v>
      </c>
    </row>
    <row r="58" spans="1:12" ht="15.75">
      <c r="A58" s="64" t="s">
        <v>205</v>
      </c>
      <c r="B58" s="6" t="s">
        <v>206</v>
      </c>
      <c r="C58" s="6" t="s">
        <v>207</v>
      </c>
      <c r="D58" s="6" t="s">
        <v>208</v>
      </c>
      <c r="E58" s="32">
        <v>5274.162537</v>
      </c>
      <c r="F58" s="61">
        <v>8496.052593680834</v>
      </c>
      <c r="G58" s="32">
        <v>933.433764</v>
      </c>
      <c r="H58" s="4">
        <v>4340.728773</v>
      </c>
      <c r="I58" s="32">
        <v>2566.597133</v>
      </c>
      <c r="J58" s="61">
        <v>870.172689</v>
      </c>
      <c r="K58" s="4">
        <v>1367.770378</v>
      </c>
      <c r="L58" s="4">
        <v>469.622337</v>
      </c>
    </row>
    <row r="59" spans="1:12" ht="15.75">
      <c r="A59" s="64" t="s">
        <v>209</v>
      </c>
      <c r="B59" s="6" t="s">
        <v>210</v>
      </c>
      <c r="C59" s="6" t="s">
        <v>211</v>
      </c>
      <c r="D59" s="6" t="s">
        <v>212</v>
      </c>
      <c r="E59" s="32">
        <v>103061.606187</v>
      </c>
      <c r="F59" s="61">
        <v>13489.299391551243</v>
      </c>
      <c r="G59" s="32">
        <v>44600.574079</v>
      </c>
      <c r="H59" s="4">
        <v>58461.032108</v>
      </c>
      <c r="I59" s="32">
        <v>36309.110689</v>
      </c>
      <c r="J59" s="61">
        <v>41915.021773</v>
      </c>
      <c r="K59" s="4">
        <v>7589.397271</v>
      </c>
      <c r="L59" s="4">
        <v>17248.076454</v>
      </c>
    </row>
    <row r="60" spans="1:12" ht="15.75">
      <c r="A60" s="64" t="s">
        <v>213</v>
      </c>
      <c r="B60" s="6" t="s">
        <v>214</v>
      </c>
      <c r="C60" s="6" t="s">
        <v>215</v>
      </c>
      <c r="D60" s="6" t="s">
        <v>216</v>
      </c>
      <c r="E60" s="32">
        <v>48463.43527</v>
      </c>
      <c r="F60" s="61">
        <v>7602.21481871901</v>
      </c>
      <c r="G60" s="32">
        <v>9753.355387</v>
      </c>
      <c r="H60" s="4">
        <v>38710.079883</v>
      </c>
      <c r="I60" s="32">
        <v>24835.240498</v>
      </c>
      <c r="J60" s="61">
        <v>8134.466538</v>
      </c>
      <c r="K60" s="4">
        <v>8968.474394</v>
      </c>
      <c r="L60" s="4">
        <v>6525.25384</v>
      </c>
    </row>
    <row r="61" spans="1:12" ht="15.75">
      <c r="A61" s="64" t="s">
        <v>217</v>
      </c>
      <c r="B61" s="6" t="s">
        <v>218</v>
      </c>
      <c r="C61" s="6" t="s">
        <v>219</v>
      </c>
      <c r="D61" s="6" t="s">
        <v>220</v>
      </c>
      <c r="E61" s="32">
        <v>16216.047363</v>
      </c>
      <c r="F61" s="61">
        <v>8965.586514395154</v>
      </c>
      <c r="G61" s="32">
        <v>740.531829</v>
      </c>
      <c r="H61" s="4">
        <v>15475.515534</v>
      </c>
      <c r="I61" s="32">
        <v>10044.608227</v>
      </c>
      <c r="J61" s="61">
        <v>1157.727059</v>
      </c>
      <c r="K61" s="4">
        <v>3555.675723</v>
      </c>
      <c r="L61" s="4">
        <v>1458.036354</v>
      </c>
    </row>
    <row r="62" spans="1:12" ht="15.75">
      <c r="A62" s="64" t="s">
        <v>221</v>
      </c>
      <c r="B62" s="6" t="s">
        <v>222</v>
      </c>
      <c r="C62" s="6" t="s">
        <v>223</v>
      </c>
      <c r="D62" s="6" t="s">
        <v>224</v>
      </c>
      <c r="E62" s="32">
        <v>34532.047882</v>
      </c>
      <c r="F62" s="61">
        <v>6196.690248821927</v>
      </c>
      <c r="G62" s="32">
        <v>2834.564949</v>
      </c>
      <c r="H62" s="4">
        <v>31697.482933</v>
      </c>
      <c r="I62" s="32">
        <v>22008.855477</v>
      </c>
      <c r="J62" s="61">
        <v>3323.058197</v>
      </c>
      <c r="K62" s="4">
        <v>7126.539396</v>
      </c>
      <c r="L62" s="4">
        <v>2073.594812</v>
      </c>
    </row>
    <row r="63" spans="1:12" ht="15.75">
      <c r="A63" s="64" t="s">
        <v>225</v>
      </c>
      <c r="B63" s="6" t="s">
        <v>226</v>
      </c>
      <c r="C63" s="6" t="s">
        <v>227</v>
      </c>
      <c r="D63" s="6" t="s">
        <v>228</v>
      </c>
      <c r="E63" s="32">
        <v>5169.734338</v>
      </c>
      <c r="F63" s="61">
        <v>10082.230643365181</v>
      </c>
      <c r="G63" s="32">
        <v>465.137641</v>
      </c>
      <c r="H63" s="4">
        <v>4704.596697</v>
      </c>
      <c r="I63" s="32">
        <v>2117.788408</v>
      </c>
      <c r="J63" s="61">
        <v>430.747693</v>
      </c>
      <c r="K63" s="4">
        <v>2069.006588</v>
      </c>
      <c r="L63" s="4">
        <v>552.191649</v>
      </c>
    </row>
    <row r="64" spans="1:12" ht="15.75">
      <c r="A64" s="64"/>
      <c r="B64" s="6"/>
      <c r="C64" s="6"/>
      <c r="D64" s="6"/>
      <c r="E64" s="32"/>
      <c r="F64" s="61"/>
      <c r="G64" s="32"/>
      <c r="H64" s="4"/>
      <c r="I64" s="32"/>
      <c r="J64" s="61"/>
      <c r="K64" s="4"/>
      <c r="L64" s="4"/>
    </row>
    <row r="65" spans="1:12" ht="15.75">
      <c r="A65" s="71" t="s">
        <v>276</v>
      </c>
      <c r="B65" s="6"/>
      <c r="C65" s="6"/>
      <c r="D65" s="6"/>
      <c r="E65" s="32"/>
      <c r="F65" s="61"/>
      <c r="G65" s="32"/>
      <c r="H65" s="4"/>
      <c r="I65" s="32"/>
      <c r="J65" s="61"/>
      <c r="K65" s="4"/>
      <c r="L65" s="4"/>
    </row>
    <row r="66" spans="1:12" ht="15.75">
      <c r="A66" s="64" t="s">
        <v>229</v>
      </c>
      <c r="B66" s="11" t="s">
        <v>244</v>
      </c>
      <c r="C66" s="12">
        <v>60000</v>
      </c>
      <c r="D66" s="12">
        <v>60</v>
      </c>
      <c r="E66" s="32">
        <v>246.073208</v>
      </c>
      <c r="F66" s="61">
        <v>4257.763920130117</v>
      </c>
      <c r="G66" s="32">
        <v>17.785252</v>
      </c>
      <c r="H66" s="4">
        <v>228.287956</v>
      </c>
      <c r="I66" s="32">
        <v>58.062697</v>
      </c>
      <c r="J66" s="61">
        <v>30.890892</v>
      </c>
      <c r="K66" s="4">
        <v>151.703027</v>
      </c>
      <c r="L66" s="4">
        <v>5.416592</v>
      </c>
    </row>
    <row r="67" spans="1:12" ht="15.75">
      <c r="A67" s="64" t="s">
        <v>231</v>
      </c>
      <c r="B67" s="11" t="s">
        <v>245</v>
      </c>
      <c r="C67" s="12">
        <v>64000</v>
      </c>
      <c r="D67" s="12">
        <v>64</v>
      </c>
      <c r="E67" s="32">
        <v>99.995814</v>
      </c>
      <c r="F67" s="61">
        <v>925.8528758194141</v>
      </c>
      <c r="G67" s="32">
        <v>0.032</v>
      </c>
      <c r="H67" s="4">
        <v>99.963814</v>
      </c>
      <c r="I67" s="32">
        <v>8.948398</v>
      </c>
      <c r="J67" s="61">
        <v>0.12781</v>
      </c>
      <c r="K67" s="4">
        <v>90.919606</v>
      </c>
      <c r="L67" s="4">
        <v>0</v>
      </c>
    </row>
    <row r="68" spans="1:12" ht="15.75">
      <c r="A68" s="64" t="s">
        <v>232</v>
      </c>
      <c r="B68" s="11" t="s">
        <v>246</v>
      </c>
      <c r="C68" s="12">
        <v>66000</v>
      </c>
      <c r="D68" s="12">
        <v>66</v>
      </c>
      <c r="E68" s="32">
        <v>1380.351038</v>
      </c>
      <c r="F68" s="61">
        <v>8071.331477789017</v>
      </c>
      <c r="G68" s="32">
        <v>738.569095</v>
      </c>
      <c r="H68" s="4">
        <v>641.781943</v>
      </c>
      <c r="I68" s="32">
        <v>341.573152</v>
      </c>
      <c r="J68" s="61">
        <v>401.144255</v>
      </c>
      <c r="K68" s="4">
        <v>289.264986</v>
      </c>
      <c r="L68" s="4">
        <v>348.368645</v>
      </c>
    </row>
    <row r="69" spans="1:12" ht="15.75">
      <c r="A69" s="64" t="s">
        <v>233</v>
      </c>
      <c r="B69" s="11" t="s">
        <v>247</v>
      </c>
      <c r="C69" s="12">
        <v>68000</v>
      </c>
      <c r="D69" s="12">
        <v>68</v>
      </c>
      <c r="E69" s="32">
        <v>190.94361</v>
      </c>
      <c r="F69" s="61">
        <v>3158.65097351574</v>
      </c>
      <c r="G69" s="43">
        <v>109.867461</v>
      </c>
      <c r="H69" s="4">
        <v>81.076149</v>
      </c>
      <c r="I69" s="32">
        <v>2.596722</v>
      </c>
      <c r="J69" s="61">
        <v>109.867461</v>
      </c>
      <c r="K69" s="4">
        <v>78.479427</v>
      </c>
      <c r="L69" s="54">
        <v>0</v>
      </c>
    </row>
    <row r="70" spans="1:12" ht="15.75">
      <c r="A70" s="64" t="s">
        <v>234</v>
      </c>
      <c r="B70" s="11" t="s">
        <v>248</v>
      </c>
      <c r="C70" s="12">
        <v>69000</v>
      </c>
      <c r="D70" s="12">
        <v>69</v>
      </c>
      <c r="E70" s="32">
        <v>176.884136</v>
      </c>
      <c r="F70" s="61">
        <v>2145.1161910767773</v>
      </c>
      <c r="G70" s="32">
        <v>3.011515</v>
      </c>
      <c r="H70" s="4">
        <v>173.872621</v>
      </c>
      <c r="I70" s="32">
        <v>40.715626</v>
      </c>
      <c r="J70" s="61">
        <v>1.828952</v>
      </c>
      <c r="K70" s="4">
        <v>126.346488</v>
      </c>
      <c r="L70" s="4">
        <v>7.99307</v>
      </c>
    </row>
    <row r="71" spans="1:12" ht="15.75">
      <c r="A71" s="64" t="s">
        <v>235</v>
      </c>
      <c r="B71" s="11" t="s">
        <v>249</v>
      </c>
      <c r="C71" s="12">
        <v>70000</v>
      </c>
      <c r="D71" s="12">
        <v>70</v>
      </c>
      <c r="E71" s="32">
        <v>37.070704</v>
      </c>
      <c r="F71" s="61">
        <v>1801.3851013168764</v>
      </c>
      <c r="G71" s="32">
        <v>0.145</v>
      </c>
      <c r="H71" s="4">
        <v>36.925704</v>
      </c>
      <c r="I71" s="32">
        <v>3.339791</v>
      </c>
      <c r="J71" s="61">
        <v>0</v>
      </c>
      <c r="K71" s="4">
        <v>33.730913</v>
      </c>
      <c r="L71" s="54">
        <v>0</v>
      </c>
    </row>
    <row r="72" spans="1:12" ht="15.75">
      <c r="A72" s="64" t="s">
        <v>236</v>
      </c>
      <c r="B72" s="11" t="s">
        <v>250</v>
      </c>
      <c r="C72" s="12">
        <v>72000</v>
      </c>
      <c r="D72" s="12">
        <v>72</v>
      </c>
      <c r="E72" s="32">
        <v>15954.893789</v>
      </c>
      <c r="F72" s="61">
        <v>4063.0456948618366</v>
      </c>
      <c r="G72" s="32">
        <v>687.825421</v>
      </c>
      <c r="H72" s="4">
        <v>15267.068368</v>
      </c>
      <c r="I72" s="32">
        <v>9757.104019</v>
      </c>
      <c r="J72" s="61">
        <v>672.881536</v>
      </c>
      <c r="K72" s="4">
        <v>4511.636893</v>
      </c>
      <c r="L72" s="4">
        <v>1013.271341</v>
      </c>
    </row>
    <row r="73" spans="1:12" ht="15.75">
      <c r="A73" s="64" t="s">
        <v>237</v>
      </c>
      <c r="B73" s="11" t="s">
        <v>251</v>
      </c>
      <c r="C73" s="12">
        <v>78000</v>
      </c>
      <c r="D73" s="12">
        <v>78</v>
      </c>
      <c r="E73" s="32">
        <v>620.97781</v>
      </c>
      <c r="F73" s="61">
        <v>5717.76446756595</v>
      </c>
      <c r="G73" s="43">
        <v>17.957503</v>
      </c>
      <c r="H73" s="4">
        <v>603.020307</v>
      </c>
      <c r="I73" s="32">
        <v>265.996913</v>
      </c>
      <c r="J73" s="61">
        <v>11.414873</v>
      </c>
      <c r="K73" s="18">
        <v>285.313072</v>
      </c>
      <c r="L73" s="54">
        <v>58.252952</v>
      </c>
    </row>
    <row r="74" spans="1:12" ht="15.75">
      <c r="A74" s="64"/>
      <c r="B74" s="7"/>
      <c r="C74" s="7"/>
      <c r="D74" s="7"/>
      <c r="E74" s="32"/>
      <c r="F74" s="4"/>
      <c r="G74" s="32"/>
      <c r="H74" s="4"/>
      <c r="I74" s="32"/>
      <c r="J74" s="61"/>
      <c r="K74" s="4"/>
      <c r="L74" s="56"/>
    </row>
    <row r="75" spans="1:12" ht="15.75">
      <c r="A75" s="71" t="s">
        <v>238</v>
      </c>
      <c r="B75" s="7" t="s">
        <v>230</v>
      </c>
      <c r="C75" s="7" t="s">
        <v>230</v>
      </c>
      <c r="D75" s="7" t="s">
        <v>230</v>
      </c>
      <c r="E75" s="32">
        <v>23417.592149</v>
      </c>
      <c r="F75" s="5" t="s">
        <v>230</v>
      </c>
      <c r="G75" s="32">
        <v>7309.529794</v>
      </c>
      <c r="H75" s="4">
        <v>16108.062355</v>
      </c>
      <c r="I75" s="32">
        <v>811.389259</v>
      </c>
      <c r="J75" s="61">
        <v>17925.314394</v>
      </c>
      <c r="K75" s="4">
        <v>244.299563</v>
      </c>
      <c r="L75" s="56">
        <v>4436.588933</v>
      </c>
    </row>
    <row r="76" spans="1:12" ht="16.5">
      <c r="A76" s="72"/>
      <c r="B76" s="24"/>
      <c r="C76" s="24"/>
      <c r="D76" s="24"/>
      <c r="E76" s="33"/>
      <c r="F76" s="21"/>
      <c r="G76" s="33"/>
      <c r="H76" s="21"/>
      <c r="I76" s="33"/>
      <c r="J76" s="21"/>
      <c r="K76" s="21"/>
      <c r="L76" s="57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 t="s">
        <v>243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4" t="s">
        <v>319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ht="15.75">
      <c r="L86" s="1"/>
    </row>
  </sheetData>
  <mergeCells count="8">
    <mergeCell ref="A5:A11"/>
    <mergeCell ref="B5:B11"/>
    <mergeCell ref="C5:C11"/>
    <mergeCell ref="D5:D11"/>
    <mergeCell ref="I5:L7"/>
    <mergeCell ref="G5:H7"/>
    <mergeCell ref="E5:F7"/>
    <mergeCell ref="F8:F11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42" t="s">
        <v>312</v>
      </c>
    </row>
    <row r="3" ht="15.75">
      <c r="A3" s="69" t="s">
        <v>317</v>
      </c>
    </row>
    <row r="5" ht="15.75">
      <c r="A5" t="s">
        <v>318</v>
      </c>
    </row>
    <row r="6" ht="16.5">
      <c r="A6" s="14" t="s">
        <v>311</v>
      </c>
    </row>
    <row r="7" ht="15.75">
      <c r="A7" s="14" t="s">
        <v>252</v>
      </c>
    </row>
    <row r="8" ht="15.75">
      <c r="A8" s="1" t="s">
        <v>3</v>
      </c>
    </row>
    <row r="9" ht="15.75">
      <c r="A9" s="14" t="s">
        <v>294</v>
      </c>
    </row>
    <row r="11" ht="15.75">
      <c r="A11" t="s">
        <v>242</v>
      </c>
    </row>
    <row r="12" ht="15.75">
      <c r="A12" s="14" t="s">
        <v>272</v>
      </c>
    </row>
    <row r="13" ht="15.75">
      <c r="A13" s="14" t="s">
        <v>313</v>
      </c>
    </row>
    <row r="15" ht="15.75">
      <c r="A15" s="1" t="s">
        <v>243</v>
      </c>
    </row>
    <row r="16" ht="15.75">
      <c r="A16" s="14" t="s">
        <v>319</v>
      </c>
    </row>
    <row r="18" ht="15.75">
      <c r="A18" t="s">
        <v>320</v>
      </c>
    </row>
    <row r="19" s="69" customFormat="1" ht="14.25">
      <c r="A19" s="68" t="s">
        <v>321</v>
      </c>
    </row>
  </sheetData>
  <hyperlinks>
    <hyperlink ref="A3" location="Data!A1" display="Back to Data"/>
    <hyperlink ref="A19:IV19" r:id="rId1" display="&lt;http://www.census.gov/govs/www/cffr.html&gt;."/>
    <hyperlink ref="A19" r:id="rId2" display="http://www.census.gov/govs/www/cffr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0"/>
  <sheetViews>
    <sheetView showGridLines="0" zoomScale="75" zoomScaleNormal="75" workbookViewId="0" topLeftCell="A6">
      <selection activeCell="A6" sqref="A6"/>
    </sheetView>
  </sheetViews>
  <sheetFormatPr defaultColWidth="21" defaultRowHeight="15.75"/>
  <cols>
    <col min="1" max="1" width="33" style="0" customWidth="1"/>
    <col min="2" max="2" width="45.69921875" style="0" hidden="1" customWidth="1"/>
    <col min="3" max="3" width="10.19921875" style="0" hidden="1" customWidth="1"/>
    <col min="4" max="4" width="10.5" style="0" hidden="1" customWidth="1"/>
    <col min="5" max="5" width="12.8984375" style="0" hidden="1" customWidth="1"/>
    <col min="6" max="6" width="9.59765625" style="0" hidden="1" customWidth="1"/>
    <col min="7" max="7" width="27.59765625" style="0" customWidth="1"/>
    <col min="8" max="9" width="27.59765625" style="0" hidden="1" customWidth="1"/>
    <col min="10" max="13" width="27.59765625" style="0" customWidth="1"/>
    <col min="14" max="15" width="27.59765625" style="0" hidden="1" customWidth="1"/>
    <col min="16" max="18" width="27.59765625" style="0" customWidth="1"/>
    <col min="19" max="23" width="21" style="19" customWidth="1"/>
  </cols>
  <sheetData>
    <row r="1" ht="15.75" hidden="1">
      <c r="B1" t="s">
        <v>0</v>
      </c>
    </row>
    <row r="2" spans="1:18" ht="15" customHeight="1" hidden="1">
      <c r="A2" s="1"/>
      <c r="B2" s="4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hidden="1">
      <c r="A3" s="1"/>
      <c r="B3" s="14" t="s">
        <v>280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hidden="1">
      <c r="A4" s="1"/>
      <c r="B4" s="14" t="s">
        <v>273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hidden="1">
      <c r="A5" s="1"/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6.5">
      <c r="A6" s="42" t="s">
        <v>310</v>
      </c>
      <c r="B6" s="42" t="s">
        <v>304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>
      <c r="A7" s="1"/>
      <c r="B7" s="2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6.5">
      <c r="A8" s="14" t="s">
        <v>300</v>
      </c>
      <c r="B8" s="14" t="s">
        <v>301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14" t="s">
        <v>252</v>
      </c>
      <c r="B9" s="1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1" t="s">
        <v>3</v>
      </c>
      <c r="B10" s="1" t="s">
        <v>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>
      <c r="A11" s="14" t="s">
        <v>294</v>
      </c>
      <c r="B11" s="14" t="s">
        <v>295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1"/>
      <c r="B12" s="2" t="s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 hidden="1">
      <c r="A13" s="1"/>
      <c r="B13" s="14" t="s">
        <v>278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hidden="1">
      <c r="A14" s="1"/>
      <c r="B14" s="14" t="s">
        <v>253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hidden="1">
      <c r="A15" s="1"/>
      <c r="B15" s="14" t="s">
        <v>268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ht="15.75" hidden="1">
      <c r="B16" s="14" t="s">
        <v>269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5.75" hidden="1">
      <c r="B17" s="14" t="s">
        <v>261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5.75" hidden="1">
      <c r="B18" s="14" t="s">
        <v>260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5.75" hidden="1">
      <c r="B19" s="14" t="s">
        <v>266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5.75" hidden="1">
      <c r="B20" s="14" t="s">
        <v>267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5.75" hidden="1">
      <c r="B21" s="14" t="s">
        <v>262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5.75" hidden="1">
      <c r="B22" s="14" t="s">
        <v>263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5.75" hidden="1">
      <c r="B23" s="14" t="s">
        <v>264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5.75" hidden="1">
      <c r="B24" s="14" t="s">
        <v>265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5.75" hidden="1">
      <c r="B25" s="6" t="s">
        <v>239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hidden="1">
      <c r="A26" s="14" t="s">
        <v>282</v>
      </c>
      <c r="B26" s="14" t="s">
        <v>282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>
      <c r="A27" s="1"/>
      <c r="B27" s="6" t="s">
        <v>239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>
      <c r="A28" s="34"/>
      <c r="B28" s="6" t="s">
        <v>239</v>
      </c>
      <c r="C28" s="35"/>
      <c r="D28" s="35"/>
      <c r="E28" s="35"/>
      <c r="F28" s="35"/>
      <c r="G28" s="36"/>
      <c r="H28" s="20"/>
      <c r="I28" s="20"/>
      <c r="J28" s="20"/>
      <c r="K28" s="36"/>
      <c r="L28" s="20"/>
      <c r="M28" s="36"/>
      <c r="N28" s="20"/>
      <c r="O28" s="20"/>
      <c r="P28" s="20"/>
      <c r="Q28" s="20"/>
      <c r="R28" s="20"/>
    </row>
    <row r="29" spans="1:18" ht="15.75">
      <c r="A29" s="3"/>
      <c r="B29" s="6" t="s">
        <v>239</v>
      </c>
      <c r="C29" s="6"/>
      <c r="D29" s="9" t="s">
        <v>4</v>
      </c>
      <c r="E29" s="9" t="s">
        <v>5</v>
      </c>
      <c r="F29" s="9" t="s">
        <v>6</v>
      </c>
      <c r="G29" s="58" t="s">
        <v>257</v>
      </c>
      <c r="H29" s="3"/>
      <c r="I29" s="3"/>
      <c r="J29" s="10"/>
      <c r="K29" s="41" t="s">
        <v>258</v>
      </c>
      <c r="L29" s="3"/>
      <c r="M29" s="15"/>
      <c r="N29" s="3"/>
      <c r="O29" s="3"/>
      <c r="P29" s="37" t="s">
        <v>259</v>
      </c>
      <c r="Q29" s="37"/>
      <c r="R29" s="3"/>
    </row>
    <row r="30" spans="1:18" ht="15.75">
      <c r="A30" s="28" t="s">
        <v>256</v>
      </c>
      <c r="B30" s="6" t="s">
        <v>239</v>
      </c>
      <c r="C30" s="9" t="s">
        <v>7</v>
      </c>
      <c r="D30" s="9" t="s">
        <v>8</v>
      </c>
      <c r="E30" s="9" t="s">
        <v>8</v>
      </c>
      <c r="F30" s="9" t="s">
        <v>9</v>
      </c>
      <c r="G30" s="38"/>
      <c r="H30" s="23"/>
      <c r="I30" s="23"/>
      <c r="J30" s="29"/>
      <c r="K30" s="38"/>
      <c r="L30" s="23"/>
      <c r="M30" s="38"/>
      <c r="N30" s="59" t="s">
        <v>308</v>
      </c>
      <c r="O30" s="23"/>
      <c r="P30" s="23"/>
      <c r="Q30" s="23"/>
      <c r="R30" s="23"/>
    </row>
    <row r="31" spans="1:18" ht="15.75">
      <c r="A31" s="39" t="s">
        <v>277</v>
      </c>
      <c r="B31" s="6" t="s">
        <v>239</v>
      </c>
      <c r="C31" s="9" t="s">
        <v>10</v>
      </c>
      <c r="D31" s="9" t="s">
        <v>11</v>
      </c>
      <c r="E31" s="9" t="s">
        <v>11</v>
      </c>
      <c r="F31" s="49">
        <v>38534</v>
      </c>
      <c r="G31" s="15"/>
      <c r="H31" s="3"/>
      <c r="I31" s="3"/>
      <c r="J31" s="10"/>
      <c r="K31" s="15"/>
      <c r="L31" s="3"/>
      <c r="M31" s="15"/>
      <c r="N31" s="3"/>
      <c r="O31" s="3"/>
      <c r="P31" s="3"/>
      <c r="Q31" s="3"/>
      <c r="R31" s="3"/>
    </row>
    <row r="32" spans="1:18" ht="15.75">
      <c r="A32" s="9"/>
      <c r="B32" s="6" t="s">
        <v>239</v>
      </c>
      <c r="C32" s="9"/>
      <c r="D32" s="3"/>
      <c r="E32" s="8"/>
      <c r="F32" s="8"/>
      <c r="G32" s="15"/>
      <c r="H32" s="3"/>
      <c r="I32" s="3"/>
      <c r="J32" s="40" t="s">
        <v>12</v>
      </c>
      <c r="K32" s="15"/>
      <c r="L32" s="3"/>
      <c r="M32" s="30" t="s">
        <v>13</v>
      </c>
      <c r="N32" s="40"/>
      <c r="O32" s="7"/>
      <c r="P32" s="3"/>
      <c r="Q32" s="3"/>
      <c r="R32" s="7" t="s">
        <v>14</v>
      </c>
    </row>
    <row r="33" spans="1:18" ht="15.75">
      <c r="A33" s="3"/>
      <c r="B33" s="6" t="s">
        <v>239</v>
      </c>
      <c r="C33" s="3"/>
      <c r="D33" s="3"/>
      <c r="E33" s="3"/>
      <c r="F33" s="3"/>
      <c r="G33" s="30" t="s">
        <v>15</v>
      </c>
      <c r="H33" s="28" t="s">
        <v>255</v>
      </c>
      <c r="I33" s="28" t="s">
        <v>306</v>
      </c>
      <c r="J33" s="40" t="s">
        <v>270</v>
      </c>
      <c r="K33" s="30" t="s">
        <v>16</v>
      </c>
      <c r="L33" s="7" t="s">
        <v>17</v>
      </c>
      <c r="M33" s="30" t="s">
        <v>18</v>
      </c>
      <c r="N33" s="40" t="s">
        <v>302</v>
      </c>
      <c r="O33" s="40" t="s">
        <v>303</v>
      </c>
      <c r="P33" s="7" t="s">
        <v>19</v>
      </c>
      <c r="Q33" s="7" t="s">
        <v>20</v>
      </c>
      <c r="R33" s="7" t="s">
        <v>21</v>
      </c>
    </row>
    <row r="34" spans="1:18" ht="15.75">
      <c r="A34" s="50"/>
      <c r="B34" s="6" t="s">
        <v>239</v>
      </c>
      <c r="C34" s="23"/>
      <c r="D34" s="23"/>
      <c r="E34" s="23"/>
      <c r="F34" s="23"/>
      <c r="G34" s="51" t="s">
        <v>296</v>
      </c>
      <c r="H34" s="24"/>
      <c r="I34" s="24"/>
      <c r="J34" s="22" t="s">
        <v>297</v>
      </c>
      <c r="K34" s="51" t="s">
        <v>296</v>
      </c>
      <c r="L34" s="22" t="s">
        <v>296</v>
      </c>
      <c r="M34" s="51" t="s">
        <v>296</v>
      </c>
      <c r="N34" s="51" t="s">
        <v>296</v>
      </c>
      <c r="O34" s="22" t="s">
        <v>296</v>
      </c>
      <c r="P34" s="22" t="s">
        <v>296</v>
      </c>
      <c r="Q34" s="22" t="s">
        <v>296</v>
      </c>
      <c r="R34" s="22" t="s">
        <v>296</v>
      </c>
    </row>
    <row r="35" spans="1:18" ht="15.75">
      <c r="A35" s="3"/>
      <c r="B35" s="6" t="s">
        <v>239</v>
      </c>
      <c r="C35" s="3"/>
      <c r="D35" s="3"/>
      <c r="E35" s="3"/>
      <c r="F35" s="3"/>
      <c r="G35" s="30"/>
      <c r="H35" s="7"/>
      <c r="I35" s="7"/>
      <c r="J35" s="7"/>
      <c r="K35" s="30"/>
      <c r="L35" s="7"/>
      <c r="M35" s="30"/>
      <c r="N35" s="7"/>
      <c r="O35" s="7"/>
      <c r="P35" s="7"/>
      <c r="Q35" s="7"/>
      <c r="R35" s="7"/>
    </row>
    <row r="36" spans="1:18" ht="15.75">
      <c r="A36" s="37" t="s">
        <v>254</v>
      </c>
      <c r="B36" s="16" t="s">
        <v>254</v>
      </c>
      <c r="C36" s="8"/>
      <c r="D36" s="8"/>
      <c r="E36" s="8"/>
      <c r="F36" s="27">
        <f>SUM(F39:F89)-F37</f>
        <v>0</v>
      </c>
      <c r="G36" s="27">
        <f>SUM(G39:G101)-G37</f>
        <v>1</v>
      </c>
      <c r="H36" s="27"/>
      <c r="I36" s="27"/>
      <c r="J36" s="27"/>
      <c r="K36" s="31">
        <f>SUM(K39:K101)-K37</f>
        <v>-1</v>
      </c>
      <c r="L36" s="27">
        <f>SUM(L39:L101)-L37</f>
        <v>1</v>
      </c>
      <c r="M36" s="31">
        <f>SUM(M39:M101)-M37</f>
        <v>-3</v>
      </c>
      <c r="N36" s="31">
        <f>SUM(N39:N102)-N37</f>
        <v>-2</v>
      </c>
      <c r="O36" s="31">
        <f>SUM(O39:O101)-O37</f>
        <v>-1</v>
      </c>
      <c r="P36" s="27">
        <f>SUM(P39:P101)-P37</f>
        <v>3</v>
      </c>
      <c r="Q36" s="27">
        <f>SUM(Q39:Q101)-Q37</f>
        <v>0</v>
      </c>
      <c r="R36" s="27">
        <f>SUM(R39:R102)-R37</f>
        <v>1</v>
      </c>
    </row>
    <row r="37" spans="1:23" s="48" customFormat="1" ht="16.5">
      <c r="A37" s="44" t="s">
        <v>22</v>
      </c>
      <c r="B37" s="44" t="s">
        <v>271</v>
      </c>
      <c r="C37" s="44" t="s">
        <v>23</v>
      </c>
      <c r="D37" s="44" t="s">
        <v>24</v>
      </c>
      <c r="E37" s="44" t="s">
        <v>25</v>
      </c>
      <c r="F37" s="45"/>
      <c r="G37" s="46">
        <v>2284760</v>
      </c>
      <c r="H37" s="45">
        <f>+K37+L37-G37</f>
        <v>1</v>
      </c>
      <c r="I37" s="45">
        <f>+M37+P37+Q37+R37-G37</f>
        <v>0</v>
      </c>
      <c r="J37" s="62">
        <v>7721.499429916056</v>
      </c>
      <c r="K37" s="46">
        <v>374203</v>
      </c>
      <c r="L37" s="45">
        <v>1910558</v>
      </c>
      <c r="M37" s="46">
        <v>1202686</v>
      </c>
      <c r="N37" s="52">
        <v>702758</v>
      </c>
      <c r="O37" s="52">
        <v>499928</v>
      </c>
      <c r="P37" s="45">
        <v>380984</v>
      </c>
      <c r="Q37" s="45">
        <v>469579</v>
      </c>
      <c r="R37" s="45">
        <v>231511</v>
      </c>
      <c r="S37" s="47"/>
      <c r="T37" s="47"/>
      <c r="U37" s="47"/>
      <c r="V37" s="47"/>
      <c r="W37" s="47"/>
    </row>
    <row r="38" spans="1:18" ht="15.75">
      <c r="A38" s="6"/>
      <c r="B38" s="6" t="s">
        <v>239</v>
      </c>
      <c r="C38" s="6"/>
      <c r="D38" s="6"/>
      <c r="E38" s="6"/>
      <c r="F38" s="4"/>
      <c r="G38" s="32"/>
      <c r="H38" s="4"/>
      <c r="I38" s="4"/>
      <c r="J38" s="61"/>
      <c r="K38" s="32"/>
      <c r="L38" s="4"/>
      <c r="M38" s="32">
        <v>0</v>
      </c>
      <c r="N38" s="53"/>
      <c r="O38" s="53"/>
      <c r="P38" s="4"/>
      <c r="Q38" s="4"/>
      <c r="R38" s="4"/>
    </row>
    <row r="39" spans="1:18" ht="16.5">
      <c r="A39" s="6" t="s">
        <v>26</v>
      </c>
      <c r="B39" s="6" t="s">
        <v>284</v>
      </c>
      <c r="C39" s="6" t="s">
        <v>27</v>
      </c>
      <c r="D39" s="6" t="s">
        <v>28</v>
      </c>
      <c r="E39" s="6" t="s">
        <v>29</v>
      </c>
      <c r="F39" s="4"/>
      <c r="G39" s="32">
        <v>42061</v>
      </c>
      <c r="H39" s="4">
        <f aca="true" t="shared" si="0" ref="H39:H101">+K39+L39-G39</f>
        <v>0</v>
      </c>
      <c r="I39" s="45">
        <f aca="true" t="shared" si="1" ref="I39:I89">+M39+P39+Q39+R39-G39</f>
        <v>-1</v>
      </c>
      <c r="J39" s="61">
        <v>9265.331324644336</v>
      </c>
      <c r="K39" s="32">
        <v>9781</v>
      </c>
      <c r="L39" s="4">
        <v>32280</v>
      </c>
      <c r="M39" s="32">
        <v>22576</v>
      </c>
      <c r="N39" s="53">
        <v>13657</v>
      </c>
      <c r="O39" s="53">
        <v>8919</v>
      </c>
      <c r="P39" s="4">
        <v>8557</v>
      </c>
      <c r="Q39" s="4">
        <v>7346</v>
      </c>
      <c r="R39" s="4">
        <v>3581</v>
      </c>
    </row>
    <row r="40" spans="1:18" ht="16.5">
      <c r="A40" s="6" t="s">
        <v>30</v>
      </c>
      <c r="B40" s="6" t="s">
        <v>30</v>
      </c>
      <c r="C40" s="6" t="s">
        <v>31</v>
      </c>
      <c r="D40" s="6" t="s">
        <v>32</v>
      </c>
      <c r="E40" s="6" t="s">
        <v>33</v>
      </c>
      <c r="F40" s="4"/>
      <c r="G40" s="32">
        <v>9230</v>
      </c>
      <c r="H40" s="4">
        <f t="shared" si="0"/>
        <v>-1</v>
      </c>
      <c r="I40" s="45">
        <f t="shared" si="1"/>
        <v>-1</v>
      </c>
      <c r="J40" s="61">
        <v>13788.240707129104</v>
      </c>
      <c r="K40" s="32">
        <v>3217</v>
      </c>
      <c r="L40" s="4">
        <v>6012</v>
      </c>
      <c r="M40" s="32">
        <v>1838</v>
      </c>
      <c r="N40" s="53">
        <v>1154</v>
      </c>
      <c r="O40" s="53">
        <v>684</v>
      </c>
      <c r="P40" s="4">
        <v>2412</v>
      </c>
      <c r="Q40" s="4">
        <v>3131</v>
      </c>
      <c r="R40" s="4">
        <v>1848</v>
      </c>
    </row>
    <row r="41" spans="1:18" ht="16.5">
      <c r="A41" s="6" t="s">
        <v>34</v>
      </c>
      <c r="B41" s="6" t="s">
        <v>34</v>
      </c>
      <c r="C41" s="6" t="s">
        <v>35</v>
      </c>
      <c r="D41" s="6" t="s">
        <v>36</v>
      </c>
      <c r="E41" s="6" t="s">
        <v>37</v>
      </c>
      <c r="F41" s="4"/>
      <c r="G41" s="32">
        <v>44639</v>
      </c>
      <c r="H41" s="4">
        <f t="shared" si="0"/>
        <v>0</v>
      </c>
      <c r="I41" s="45">
        <f t="shared" si="1"/>
        <v>0</v>
      </c>
      <c r="J41" s="61">
        <v>7499.727406355052</v>
      </c>
      <c r="K41" s="32">
        <v>12001</v>
      </c>
      <c r="L41" s="4">
        <v>32638</v>
      </c>
      <c r="M41" s="32">
        <v>21512</v>
      </c>
      <c r="N41" s="53">
        <v>13760</v>
      </c>
      <c r="O41" s="53">
        <v>7752</v>
      </c>
      <c r="P41" s="4">
        <v>10756</v>
      </c>
      <c r="Q41" s="4">
        <v>8603</v>
      </c>
      <c r="R41" s="4">
        <v>3768</v>
      </c>
    </row>
    <row r="42" spans="1:18" ht="16.5">
      <c r="A42" s="6" t="s">
        <v>38</v>
      </c>
      <c r="B42" s="6" t="s">
        <v>38</v>
      </c>
      <c r="C42" s="6" t="s">
        <v>39</v>
      </c>
      <c r="D42" s="6" t="s">
        <v>40</v>
      </c>
      <c r="E42" s="6" t="s">
        <v>41</v>
      </c>
      <c r="F42" s="4"/>
      <c r="G42" s="32">
        <v>20387</v>
      </c>
      <c r="H42" s="4">
        <f t="shared" si="0"/>
        <v>0</v>
      </c>
      <c r="I42" s="45">
        <f t="shared" si="1"/>
        <v>1</v>
      </c>
      <c r="J42" s="61">
        <v>7354.214343225047</v>
      </c>
      <c r="K42" s="32">
        <v>1862</v>
      </c>
      <c r="L42" s="4">
        <v>18525</v>
      </c>
      <c r="M42" s="32">
        <v>12963</v>
      </c>
      <c r="N42" s="53">
        <v>7835</v>
      </c>
      <c r="O42" s="53">
        <v>5128</v>
      </c>
      <c r="P42" s="4">
        <v>1154</v>
      </c>
      <c r="Q42" s="4">
        <v>4682</v>
      </c>
      <c r="R42" s="4">
        <v>1589</v>
      </c>
    </row>
    <row r="43" spans="1:18" ht="16.5">
      <c r="A43" s="6" t="s">
        <v>42</v>
      </c>
      <c r="B43" s="6" t="s">
        <v>42</v>
      </c>
      <c r="C43" s="6" t="s">
        <v>43</v>
      </c>
      <c r="D43" s="6" t="s">
        <v>44</v>
      </c>
      <c r="E43" s="6" t="s">
        <v>45</v>
      </c>
      <c r="F43" s="4"/>
      <c r="G43" s="32">
        <v>242023</v>
      </c>
      <c r="H43" s="4">
        <f t="shared" si="0"/>
        <v>1</v>
      </c>
      <c r="I43" s="45">
        <f t="shared" si="1"/>
        <v>0</v>
      </c>
      <c r="J43" s="61">
        <v>6724.67079474054</v>
      </c>
      <c r="K43" s="32">
        <v>45124</v>
      </c>
      <c r="L43" s="4">
        <v>196900</v>
      </c>
      <c r="M43" s="32">
        <v>121049</v>
      </c>
      <c r="N43" s="53">
        <v>67208</v>
      </c>
      <c r="O43" s="53">
        <v>53841</v>
      </c>
      <c r="P43" s="4">
        <v>43267</v>
      </c>
      <c r="Q43" s="4">
        <v>55334</v>
      </c>
      <c r="R43" s="4">
        <v>22373</v>
      </c>
    </row>
    <row r="44" spans="1:18" ht="16.5">
      <c r="A44" s="6" t="s">
        <v>46</v>
      </c>
      <c r="B44" s="6" t="s">
        <v>285</v>
      </c>
      <c r="C44" s="6" t="s">
        <v>47</v>
      </c>
      <c r="D44" s="6" t="s">
        <v>48</v>
      </c>
      <c r="E44" s="6" t="s">
        <v>49</v>
      </c>
      <c r="F44" s="4"/>
      <c r="G44" s="32">
        <v>31173</v>
      </c>
      <c r="H44" s="4">
        <f t="shared" si="0"/>
        <v>-1</v>
      </c>
      <c r="I44" s="45">
        <f t="shared" si="1"/>
        <v>-1</v>
      </c>
      <c r="J44" s="61">
        <v>6669.841864859799</v>
      </c>
      <c r="K44" s="32">
        <v>6691</v>
      </c>
      <c r="L44" s="4">
        <v>24481</v>
      </c>
      <c r="M44" s="32">
        <v>14789</v>
      </c>
      <c r="N44" s="53">
        <v>9291</v>
      </c>
      <c r="O44" s="53">
        <v>5498</v>
      </c>
      <c r="P44" s="4">
        <v>6253</v>
      </c>
      <c r="Q44" s="4">
        <v>5433</v>
      </c>
      <c r="R44" s="4">
        <v>4697</v>
      </c>
    </row>
    <row r="45" spans="1:18" ht="16.5">
      <c r="A45" s="6" t="s">
        <v>50</v>
      </c>
      <c r="B45" s="6" t="s">
        <v>50</v>
      </c>
      <c r="C45" s="6" t="s">
        <v>51</v>
      </c>
      <c r="D45" s="6" t="s">
        <v>52</v>
      </c>
      <c r="E45" s="6" t="s">
        <v>53</v>
      </c>
      <c r="F45" s="4"/>
      <c r="G45" s="32">
        <v>30774</v>
      </c>
      <c r="H45" s="4">
        <f t="shared" si="0"/>
        <v>-1</v>
      </c>
      <c r="I45" s="45">
        <f t="shared" si="1"/>
        <v>-1</v>
      </c>
      <c r="J45" s="61">
        <v>8826.642267724847</v>
      </c>
      <c r="K45" s="32">
        <v>9523</v>
      </c>
      <c r="L45" s="4">
        <v>21250</v>
      </c>
      <c r="M45" s="32">
        <v>14258</v>
      </c>
      <c r="N45" s="53">
        <v>8122</v>
      </c>
      <c r="O45" s="53">
        <v>6136</v>
      </c>
      <c r="P45" s="55">
        <v>9364</v>
      </c>
      <c r="Q45" s="4">
        <v>5439</v>
      </c>
      <c r="R45" s="4">
        <v>1712</v>
      </c>
    </row>
    <row r="46" spans="1:18" ht="16.5">
      <c r="A46" s="6" t="s">
        <v>54</v>
      </c>
      <c r="B46" s="6" t="s">
        <v>54</v>
      </c>
      <c r="C46" s="6" t="s">
        <v>55</v>
      </c>
      <c r="D46" s="6" t="s">
        <v>56</v>
      </c>
      <c r="E46" s="6" t="s">
        <v>57</v>
      </c>
      <c r="F46" s="4"/>
      <c r="G46" s="32">
        <v>5495</v>
      </c>
      <c r="H46" s="4">
        <f t="shared" si="0"/>
        <v>0</v>
      </c>
      <c r="I46" s="45">
        <f t="shared" si="1"/>
        <v>0</v>
      </c>
      <c r="J46" s="61">
        <v>6537.324015713371</v>
      </c>
      <c r="K46" s="32">
        <v>588</v>
      </c>
      <c r="L46" s="4">
        <v>4907</v>
      </c>
      <c r="M46" s="32">
        <v>3427</v>
      </c>
      <c r="N46" s="53">
        <v>2226</v>
      </c>
      <c r="O46" s="53">
        <v>1201</v>
      </c>
      <c r="P46" s="56">
        <v>292</v>
      </c>
      <c r="Q46" s="4">
        <v>1265</v>
      </c>
      <c r="R46" s="4">
        <v>511</v>
      </c>
    </row>
    <row r="47" spans="1:18" ht="16.5">
      <c r="A47" s="6" t="s">
        <v>58</v>
      </c>
      <c r="B47" s="6" t="s">
        <v>58</v>
      </c>
      <c r="C47" s="6" t="s">
        <v>59</v>
      </c>
      <c r="D47" s="6" t="s">
        <v>60</v>
      </c>
      <c r="E47" s="6" t="s">
        <v>61</v>
      </c>
      <c r="F47" s="4"/>
      <c r="G47" s="32">
        <v>37859</v>
      </c>
      <c r="H47" s="4">
        <f t="shared" si="0"/>
        <v>0</v>
      </c>
      <c r="I47" s="45">
        <f t="shared" si="1"/>
        <v>0</v>
      </c>
      <c r="J47" s="61">
        <v>65044.35193600539</v>
      </c>
      <c r="K47" s="32">
        <v>5219</v>
      </c>
      <c r="L47" s="4">
        <v>32640</v>
      </c>
      <c r="M47" s="32">
        <v>4399</v>
      </c>
      <c r="N47" s="53">
        <v>2046</v>
      </c>
      <c r="O47" s="53">
        <v>2353</v>
      </c>
      <c r="P47" s="56">
        <v>13324</v>
      </c>
      <c r="Q47" s="4">
        <v>4325</v>
      </c>
      <c r="R47" s="4">
        <v>15811</v>
      </c>
    </row>
    <row r="48" spans="1:18" ht="16.5">
      <c r="A48" s="6" t="s">
        <v>62</v>
      </c>
      <c r="B48" s="6" t="s">
        <v>62</v>
      </c>
      <c r="C48" s="6" t="s">
        <v>63</v>
      </c>
      <c r="D48" s="6" t="s">
        <v>64</v>
      </c>
      <c r="E48" s="6" t="s">
        <v>65</v>
      </c>
      <c r="F48" s="4"/>
      <c r="G48" s="32">
        <v>134544</v>
      </c>
      <c r="H48" s="4">
        <f t="shared" si="0"/>
        <v>0</v>
      </c>
      <c r="I48" s="45">
        <f t="shared" si="1"/>
        <v>0</v>
      </c>
      <c r="J48" s="61">
        <v>7585.915380034096</v>
      </c>
      <c r="K48" s="32">
        <v>18590</v>
      </c>
      <c r="L48" s="4">
        <v>115954</v>
      </c>
      <c r="M48" s="32">
        <v>87034</v>
      </c>
      <c r="N48" s="53">
        <v>50477</v>
      </c>
      <c r="O48" s="53">
        <v>36557</v>
      </c>
      <c r="P48" s="4">
        <v>14296</v>
      </c>
      <c r="Q48" s="4">
        <v>22552</v>
      </c>
      <c r="R48" s="4">
        <v>10662</v>
      </c>
    </row>
    <row r="49" spans="1:18" ht="16.5">
      <c r="A49" s="6" t="s">
        <v>66</v>
      </c>
      <c r="B49" s="6" t="s">
        <v>286</v>
      </c>
      <c r="C49" s="6" t="s">
        <v>67</v>
      </c>
      <c r="D49" s="6" t="s">
        <v>68</v>
      </c>
      <c r="E49" s="6" t="s">
        <v>69</v>
      </c>
      <c r="F49" s="4"/>
      <c r="G49" s="32">
        <v>59846</v>
      </c>
      <c r="H49" s="4">
        <f t="shared" si="0"/>
        <v>1</v>
      </c>
      <c r="I49" s="45">
        <f t="shared" si="1"/>
        <v>-1</v>
      </c>
      <c r="J49" s="61">
        <v>6570.909796404566</v>
      </c>
      <c r="K49" s="32">
        <v>11868</v>
      </c>
      <c r="L49" s="4">
        <v>47979</v>
      </c>
      <c r="M49" s="32">
        <v>31126</v>
      </c>
      <c r="N49" s="53">
        <v>18804</v>
      </c>
      <c r="O49" s="53">
        <v>12322</v>
      </c>
      <c r="P49" s="4">
        <v>8964</v>
      </c>
      <c r="Q49" s="4">
        <v>11166</v>
      </c>
      <c r="R49" s="4">
        <v>8589</v>
      </c>
    </row>
    <row r="50" spans="1:18" ht="16.5">
      <c r="A50" s="6" t="s">
        <v>70</v>
      </c>
      <c r="B50" s="6" t="s">
        <v>70</v>
      </c>
      <c r="C50" s="6" t="s">
        <v>71</v>
      </c>
      <c r="D50" s="6" t="s">
        <v>72</v>
      </c>
      <c r="E50" s="6" t="s">
        <v>73</v>
      </c>
      <c r="F50" s="4"/>
      <c r="G50" s="32">
        <v>12699</v>
      </c>
      <c r="H50" s="4">
        <f t="shared" si="0"/>
        <v>0</v>
      </c>
      <c r="I50" s="45">
        <f t="shared" si="1"/>
        <v>0</v>
      </c>
      <c r="J50" s="61">
        <v>10018.29468886012</v>
      </c>
      <c r="K50" s="32">
        <v>5015</v>
      </c>
      <c r="L50" s="4">
        <v>7684</v>
      </c>
      <c r="M50" s="32">
        <v>4971</v>
      </c>
      <c r="N50" s="53">
        <v>3319</v>
      </c>
      <c r="O50" s="53">
        <v>1652</v>
      </c>
      <c r="P50" s="4">
        <v>2322</v>
      </c>
      <c r="Q50" s="4">
        <v>2168</v>
      </c>
      <c r="R50" s="4">
        <v>3238</v>
      </c>
    </row>
    <row r="51" spans="1:18" ht="16.5">
      <c r="A51" s="6" t="s">
        <v>74</v>
      </c>
      <c r="B51" s="6" t="s">
        <v>74</v>
      </c>
      <c r="C51" s="6" t="s">
        <v>75</v>
      </c>
      <c r="D51" s="6" t="s">
        <v>76</v>
      </c>
      <c r="E51" s="6" t="s">
        <v>77</v>
      </c>
      <c r="F51" s="4"/>
      <c r="G51" s="32">
        <v>9598</v>
      </c>
      <c r="H51" s="4">
        <f t="shared" si="0"/>
        <v>0</v>
      </c>
      <c r="I51" s="45">
        <f t="shared" si="1"/>
        <v>0</v>
      </c>
      <c r="J51" s="61">
        <v>6731.215644360661</v>
      </c>
      <c r="K51" s="32">
        <v>678</v>
      </c>
      <c r="L51" s="4">
        <v>8920</v>
      </c>
      <c r="M51" s="32">
        <v>4966</v>
      </c>
      <c r="N51" s="53">
        <v>3260</v>
      </c>
      <c r="O51" s="53">
        <v>1706</v>
      </c>
      <c r="P51" s="4">
        <v>1619</v>
      </c>
      <c r="Q51" s="4">
        <v>2093</v>
      </c>
      <c r="R51" s="4">
        <v>920</v>
      </c>
    </row>
    <row r="52" spans="1:18" ht="16.5">
      <c r="A52" s="6" t="s">
        <v>78</v>
      </c>
      <c r="B52" s="6" t="s">
        <v>78</v>
      </c>
      <c r="C52" s="6" t="s">
        <v>79</v>
      </c>
      <c r="D52" s="6" t="s">
        <v>80</v>
      </c>
      <c r="E52" s="6" t="s">
        <v>81</v>
      </c>
      <c r="F52" s="4"/>
      <c r="G52" s="32">
        <v>80778</v>
      </c>
      <c r="H52" s="4">
        <f t="shared" si="0"/>
        <v>1</v>
      </c>
      <c r="I52" s="45">
        <f t="shared" si="1"/>
        <v>1</v>
      </c>
      <c r="J52" s="61">
        <v>6350.6963689753175</v>
      </c>
      <c r="K52" s="32">
        <v>6412</v>
      </c>
      <c r="L52" s="4">
        <v>74367</v>
      </c>
      <c r="M52" s="32">
        <v>49635</v>
      </c>
      <c r="N52" s="53">
        <v>27356</v>
      </c>
      <c r="O52" s="53">
        <v>22279</v>
      </c>
      <c r="P52" s="4">
        <v>7321</v>
      </c>
      <c r="Q52" s="4">
        <v>16635</v>
      </c>
      <c r="R52" s="4">
        <v>7188</v>
      </c>
    </row>
    <row r="53" spans="1:18" ht="16.5">
      <c r="A53" s="6" t="s">
        <v>82</v>
      </c>
      <c r="B53" s="6" t="s">
        <v>82</v>
      </c>
      <c r="C53" s="6" t="s">
        <v>83</v>
      </c>
      <c r="D53" s="6" t="s">
        <v>84</v>
      </c>
      <c r="E53" s="6" t="s">
        <v>85</v>
      </c>
      <c r="F53" s="4"/>
      <c r="G53" s="32">
        <v>42347</v>
      </c>
      <c r="H53" s="4">
        <f t="shared" si="0"/>
        <v>0</v>
      </c>
      <c r="I53" s="45">
        <f t="shared" si="1"/>
        <v>1</v>
      </c>
      <c r="J53" s="61">
        <v>6767.809029104599</v>
      </c>
      <c r="K53" s="32">
        <v>5633</v>
      </c>
      <c r="L53" s="4">
        <v>36714</v>
      </c>
      <c r="M53" s="32">
        <v>25953</v>
      </c>
      <c r="N53" s="53">
        <v>14818</v>
      </c>
      <c r="O53" s="53">
        <v>11135</v>
      </c>
      <c r="P53" s="4">
        <v>5771</v>
      </c>
      <c r="Q53" s="4">
        <v>8065</v>
      </c>
      <c r="R53" s="4">
        <v>2559</v>
      </c>
    </row>
    <row r="54" spans="1:18" ht="16.5">
      <c r="A54" s="16" t="s">
        <v>279</v>
      </c>
      <c r="B54" s="16" t="s">
        <v>287</v>
      </c>
      <c r="C54" s="6" t="s">
        <v>86</v>
      </c>
      <c r="D54" s="6" t="s">
        <v>87</v>
      </c>
      <c r="E54" s="6" t="s">
        <v>88</v>
      </c>
      <c r="F54" s="4"/>
      <c r="G54" s="32">
        <v>20345</v>
      </c>
      <c r="H54" s="4">
        <f t="shared" si="0"/>
        <v>0</v>
      </c>
      <c r="I54" s="45">
        <f t="shared" si="1"/>
        <v>-1</v>
      </c>
      <c r="J54" s="61">
        <v>6883.573381531317</v>
      </c>
      <c r="K54" s="32">
        <v>1355</v>
      </c>
      <c r="L54" s="4">
        <v>18990</v>
      </c>
      <c r="M54" s="32">
        <v>13361</v>
      </c>
      <c r="N54" s="53">
        <v>7294</v>
      </c>
      <c r="O54" s="53">
        <v>6067</v>
      </c>
      <c r="P54" s="4">
        <v>1636</v>
      </c>
      <c r="Q54" s="4">
        <v>4035</v>
      </c>
      <c r="R54" s="4">
        <v>1312</v>
      </c>
    </row>
    <row r="55" spans="1:18" ht="16.5">
      <c r="A55" s="6" t="s">
        <v>89</v>
      </c>
      <c r="B55" s="6" t="s">
        <v>89</v>
      </c>
      <c r="C55" s="6" t="s">
        <v>90</v>
      </c>
      <c r="D55" s="6" t="s">
        <v>91</v>
      </c>
      <c r="E55" s="6" t="s">
        <v>92</v>
      </c>
      <c r="F55" s="4"/>
      <c r="G55" s="32">
        <v>20492</v>
      </c>
      <c r="H55" s="4">
        <f t="shared" si="0"/>
        <v>1</v>
      </c>
      <c r="I55" s="45">
        <f t="shared" si="1"/>
        <v>0</v>
      </c>
      <c r="J55" s="61">
        <v>7474.290257927209</v>
      </c>
      <c r="K55" s="32">
        <v>3269</v>
      </c>
      <c r="L55" s="4">
        <v>17224</v>
      </c>
      <c r="M55" s="32">
        <v>11632</v>
      </c>
      <c r="N55" s="53">
        <v>6678</v>
      </c>
      <c r="O55" s="53">
        <v>4954</v>
      </c>
      <c r="P55" s="4">
        <v>2964</v>
      </c>
      <c r="Q55" s="4">
        <v>3618</v>
      </c>
      <c r="R55" s="4">
        <v>2278</v>
      </c>
    </row>
    <row r="56" spans="1:18" ht="16.5">
      <c r="A56" s="6" t="s">
        <v>93</v>
      </c>
      <c r="B56" s="6" t="s">
        <v>93</v>
      </c>
      <c r="C56" s="6" t="s">
        <v>94</v>
      </c>
      <c r="D56" s="6" t="s">
        <v>95</v>
      </c>
      <c r="E56" s="6" t="s">
        <v>96</v>
      </c>
      <c r="F56" s="4"/>
      <c r="G56" s="32">
        <v>34653</v>
      </c>
      <c r="H56" s="4">
        <f t="shared" si="0"/>
        <v>0</v>
      </c>
      <c r="I56" s="45">
        <f t="shared" si="1"/>
        <v>0</v>
      </c>
      <c r="J56" s="61">
        <v>8308.047727460167</v>
      </c>
      <c r="K56" s="32">
        <v>6665</v>
      </c>
      <c r="L56" s="4">
        <v>27988</v>
      </c>
      <c r="M56" s="32">
        <v>18404</v>
      </c>
      <c r="N56" s="53">
        <v>11277</v>
      </c>
      <c r="O56" s="53">
        <v>7127</v>
      </c>
      <c r="P56" s="4">
        <v>6130</v>
      </c>
      <c r="Q56" s="4">
        <v>6634</v>
      </c>
      <c r="R56" s="4">
        <v>3485</v>
      </c>
    </row>
    <row r="57" spans="1:18" ht="16.5">
      <c r="A57" s="6" t="s">
        <v>97</v>
      </c>
      <c r="B57" s="6" t="s">
        <v>97</v>
      </c>
      <c r="C57" s="6" t="s">
        <v>98</v>
      </c>
      <c r="D57" s="6" t="s">
        <v>99</v>
      </c>
      <c r="E57" s="6" t="s">
        <v>100</v>
      </c>
      <c r="F57" s="4"/>
      <c r="G57" s="32">
        <v>39628</v>
      </c>
      <c r="H57" s="4">
        <f t="shared" si="0"/>
        <v>0</v>
      </c>
      <c r="I57" s="45">
        <f t="shared" si="1"/>
        <v>1</v>
      </c>
      <c r="J57" s="61">
        <v>8814.703926222342</v>
      </c>
      <c r="K57" s="32">
        <v>4693</v>
      </c>
      <c r="L57" s="4">
        <v>34935</v>
      </c>
      <c r="M57" s="32">
        <v>20366</v>
      </c>
      <c r="N57" s="53">
        <v>10520</v>
      </c>
      <c r="O57" s="53">
        <v>9846</v>
      </c>
      <c r="P57" s="4">
        <v>5074</v>
      </c>
      <c r="Q57" s="4">
        <v>11389</v>
      </c>
      <c r="R57" s="4">
        <v>2800</v>
      </c>
    </row>
    <row r="58" spans="1:18" ht="16.5">
      <c r="A58" s="6" t="s">
        <v>101</v>
      </c>
      <c r="B58" s="6" t="s">
        <v>101</v>
      </c>
      <c r="C58" s="6" t="s">
        <v>102</v>
      </c>
      <c r="D58" s="6" t="s">
        <v>103</v>
      </c>
      <c r="E58" s="6" t="s">
        <v>104</v>
      </c>
      <c r="F58" s="4"/>
      <c r="G58" s="32">
        <v>11356</v>
      </c>
      <c r="H58" s="4">
        <f t="shared" si="0"/>
        <v>0</v>
      </c>
      <c r="I58" s="45">
        <f t="shared" si="1"/>
        <v>0</v>
      </c>
      <c r="J58" s="61">
        <v>8654.023480782977</v>
      </c>
      <c r="K58" s="32">
        <v>2374</v>
      </c>
      <c r="L58" s="4">
        <v>8982</v>
      </c>
      <c r="M58" s="32">
        <v>5721</v>
      </c>
      <c r="N58" s="53">
        <v>3766</v>
      </c>
      <c r="O58" s="53">
        <v>1955</v>
      </c>
      <c r="P58" s="4">
        <v>1917</v>
      </c>
      <c r="Q58" s="4">
        <v>2773</v>
      </c>
      <c r="R58" s="4">
        <v>945</v>
      </c>
    </row>
    <row r="59" spans="1:18" ht="16.5">
      <c r="A59" s="6" t="s">
        <v>105</v>
      </c>
      <c r="B59" s="6" t="s">
        <v>288</v>
      </c>
      <c r="C59" s="6" t="s">
        <v>106</v>
      </c>
      <c r="D59" s="6" t="s">
        <v>107</v>
      </c>
      <c r="E59" s="6" t="s">
        <v>108</v>
      </c>
      <c r="F59" s="4"/>
      <c r="G59" s="32">
        <v>66720</v>
      </c>
      <c r="H59" s="4">
        <f t="shared" si="0"/>
        <v>0</v>
      </c>
      <c r="I59" s="45">
        <f t="shared" si="1"/>
        <v>0</v>
      </c>
      <c r="J59" s="61">
        <v>11971.657746238536</v>
      </c>
      <c r="K59" s="32">
        <v>15256</v>
      </c>
      <c r="L59" s="4">
        <v>51464</v>
      </c>
      <c r="M59" s="32">
        <v>25440</v>
      </c>
      <c r="N59" s="53">
        <v>14829</v>
      </c>
      <c r="O59" s="53">
        <v>10611</v>
      </c>
      <c r="P59" s="4">
        <v>21843</v>
      </c>
      <c r="Q59" s="4">
        <v>8643</v>
      </c>
      <c r="R59" s="4">
        <v>10794</v>
      </c>
    </row>
    <row r="60" spans="1:18" ht="16.5">
      <c r="A60" s="6" t="s">
        <v>109</v>
      </c>
      <c r="B60" s="6" t="s">
        <v>109</v>
      </c>
      <c r="C60" s="6" t="s">
        <v>110</v>
      </c>
      <c r="D60" s="6" t="s">
        <v>111</v>
      </c>
      <c r="E60" s="6" t="s">
        <v>112</v>
      </c>
      <c r="F60" s="4"/>
      <c r="G60" s="32">
        <v>55830</v>
      </c>
      <c r="H60" s="4">
        <f t="shared" si="0"/>
        <v>0</v>
      </c>
      <c r="I60" s="45">
        <f t="shared" si="1"/>
        <v>1</v>
      </c>
      <c r="J60" s="61">
        <v>8683.902676206775</v>
      </c>
      <c r="K60" s="32">
        <v>9457</v>
      </c>
      <c r="L60" s="4">
        <v>46373</v>
      </c>
      <c r="M60" s="32">
        <v>27960</v>
      </c>
      <c r="N60" s="53">
        <v>14903</v>
      </c>
      <c r="O60" s="53">
        <v>13057</v>
      </c>
      <c r="P60" s="4">
        <v>10430</v>
      </c>
      <c r="Q60" s="4">
        <v>13749</v>
      </c>
      <c r="R60" s="4">
        <v>3692</v>
      </c>
    </row>
    <row r="61" spans="1:18" ht="16.5">
      <c r="A61" s="6" t="s">
        <v>113</v>
      </c>
      <c r="B61" s="6" t="s">
        <v>113</v>
      </c>
      <c r="C61" s="6" t="s">
        <v>114</v>
      </c>
      <c r="D61" s="6" t="s">
        <v>115</v>
      </c>
      <c r="E61" s="6" t="s">
        <v>116</v>
      </c>
      <c r="F61" s="4"/>
      <c r="G61" s="32">
        <v>64787</v>
      </c>
      <c r="H61" s="4">
        <f t="shared" si="0"/>
        <v>-1</v>
      </c>
      <c r="I61" s="45">
        <f t="shared" si="1"/>
        <v>-1</v>
      </c>
      <c r="J61" s="61">
        <v>6409.515687667319</v>
      </c>
      <c r="K61" s="32">
        <v>5026</v>
      </c>
      <c r="L61" s="4">
        <v>59760</v>
      </c>
      <c r="M61" s="32">
        <v>41902</v>
      </c>
      <c r="N61" s="53">
        <v>24369</v>
      </c>
      <c r="O61" s="53">
        <v>17533</v>
      </c>
      <c r="P61" s="4">
        <v>5849</v>
      </c>
      <c r="Q61" s="4">
        <v>13313</v>
      </c>
      <c r="R61" s="4">
        <v>3722</v>
      </c>
    </row>
    <row r="62" spans="1:18" ht="16.5">
      <c r="A62" s="6" t="s">
        <v>117</v>
      </c>
      <c r="B62" s="6" t="s">
        <v>117</v>
      </c>
      <c r="C62" s="6" t="s">
        <v>118</v>
      </c>
      <c r="D62" s="6" t="s">
        <v>119</v>
      </c>
      <c r="E62" s="6" t="s">
        <v>120</v>
      </c>
      <c r="F62" s="4"/>
      <c r="G62" s="32">
        <v>31067</v>
      </c>
      <c r="H62" s="4">
        <f t="shared" si="0"/>
        <v>0</v>
      </c>
      <c r="I62" s="45">
        <f t="shared" si="1"/>
        <v>0</v>
      </c>
      <c r="J62" s="61">
        <v>6075.101528719018</v>
      </c>
      <c r="K62" s="32">
        <v>2437</v>
      </c>
      <c r="L62" s="4">
        <v>28630</v>
      </c>
      <c r="M62" s="32">
        <v>18348</v>
      </c>
      <c r="N62" s="53">
        <v>10640</v>
      </c>
      <c r="O62" s="53">
        <v>7708</v>
      </c>
      <c r="P62" s="4">
        <v>2863</v>
      </c>
      <c r="Q62" s="4">
        <v>7484</v>
      </c>
      <c r="R62" s="4">
        <v>2372</v>
      </c>
    </row>
    <row r="63" spans="1:18" ht="16.5">
      <c r="A63" s="6" t="s">
        <v>121</v>
      </c>
      <c r="B63" s="6" t="s">
        <v>121</v>
      </c>
      <c r="C63" s="6" t="s">
        <v>122</v>
      </c>
      <c r="D63" s="6" t="s">
        <v>123</v>
      </c>
      <c r="E63" s="6" t="s">
        <v>124</v>
      </c>
      <c r="F63" s="4"/>
      <c r="G63" s="32">
        <v>26181</v>
      </c>
      <c r="H63" s="4">
        <f t="shared" si="0"/>
        <v>-1</v>
      </c>
      <c r="I63" s="45">
        <f t="shared" si="1"/>
        <v>-1</v>
      </c>
      <c r="J63" s="61">
        <v>9026.511693333738</v>
      </c>
      <c r="K63" s="32">
        <v>4869</v>
      </c>
      <c r="L63" s="4">
        <v>21311</v>
      </c>
      <c r="M63" s="32">
        <v>13456</v>
      </c>
      <c r="N63" s="53">
        <v>7718</v>
      </c>
      <c r="O63" s="53">
        <v>5738</v>
      </c>
      <c r="P63" s="4">
        <v>4145</v>
      </c>
      <c r="Q63" s="4">
        <v>6567</v>
      </c>
      <c r="R63" s="4">
        <v>2012</v>
      </c>
    </row>
    <row r="64" spans="1:18" ht="16.5">
      <c r="A64" s="6" t="s">
        <v>125</v>
      </c>
      <c r="B64" s="6" t="s">
        <v>289</v>
      </c>
      <c r="C64" s="6" t="s">
        <v>126</v>
      </c>
      <c r="D64" s="6" t="s">
        <v>127</v>
      </c>
      <c r="E64" s="6" t="s">
        <v>128</v>
      </c>
      <c r="F64" s="4"/>
      <c r="G64" s="32">
        <v>48273</v>
      </c>
      <c r="H64" s="4">
        <f t="shared" si="0"/>
        <v>0</v>
      </c>
      <c r="I64" s="45">
        <f t="shared" si="1"/>
        <v>0</v>
      </c>
      <c r="J64" s="61">
        <v>8340.352304857473</v>
      </c>
      <c r="K64" s="32">
        <v>8975</v>
      </c>
      <c r="L64" s="4">
        <v>39298</v>
      </c>
      <c r="M64" s="32">
        <v>26339</v>
      </c>
      <c r="N64" s="53">
        <v>14824</v>
      </c>
      <c r="O64" s="53">
        <v>11515</v>
      </c>
      <c r="P64" s="4">
        <v>8762</v>
      </c>
      <c r="Q64" s="4">
        <v>8930</v>
      </c>
      <c r="R64" s="4">
        <v>4242</v>
      </c>
    </row>
    <row r="65" spans="1:18" ht="16.5">
      <c r="A65" s="6" t="s">
        <v>129</v>
      </c>
      <c r="B65" s="6" t="s">
        <v>129</v>
      </c>
      <c r="C65" s="6" t="s">
        <v>130</v>
      </c>
      <c r="D65" s="6" t="s">
        <v>131</v>
      </c>
      <c r="E65" s="6" t="s">
        <v>132</v>
      </c>
      <c r="F65" s="4"/>
      <c r="G65" s="32">
        <v>7814</v>
      </c>
      <c r="H65" s="4">
        <f t="shared" si="0"/>
        <v>0</v>
      </c>
      <c r="I65" s="45">
        <f t="shared" si="1"/>
        <v>0</v>
      </c>
      <c r="J65" s="61">
        <v>8350.217571576346</v>
      </c>
      <c r="K65" s="32">
        <v>663</v>
      </c>
      <c r="L65" s="4">
        <v>7151</v>
      </c>
      <c r="M65" s="32">
        <v>4193</v>
      </c>
      <c r="N65" s="53">
        <v>2515</v>
      </c>
      <c r="O65" s="53">
        <v>1678</v>
      </c>
      <c r="P65" s="4">
        <v>561</v>
      </c>
      <c r="Q65" s="4">
        <v>2140</v>
      </c>
      <c r="R65" s="4">
        <v>920</v>
      </c>
    </row>
    <row r="66" spans="1:18" ht="16.5">
      <c r="A66" s="6" t="s">
        <v>133</v>
      </c>
      <c r="B66" s="6" t="s">
        <v>133</v>
      </c>
      <c r="C66" s="6" t="s">
        <v>134</v>
      </c>
      <c r="D66" s="6" t="s">
        <v>135</v>
      </c>
      <c r="E66" s="6" t="s">
        <v>136</v>
      </c>
      <c r="F66" s="4"/>
      <c r="G66" s="32">
        <v>12785</v>
      </c>
      <c r="H66" s="4">
        <f t="shared" si="0"/>
        <v>0</v>
      </c>
      <c r="I66" s="45">
        <f t="shared" si="1"/>
        <v>1</v>
      </c>
      <c r="J66" s="61">
        <v>7288.879057628039</v>
      </c>
      <c r="K66" s="32">
        <v>1351</v>
      </c>
      <c r="L66" s="4">
        <v>11434</v>
      </c>
      <c r="M66" s="32">
        <v>8063</v>
      </c>
      <c r="N66" s="53">
        <v>4224</v>
      </c>
      <c r="O66" s="53">
        <v>3839</v>
      </c>
      <c r="P66" s="4">
        <v>793</v>
      </c>
      <c r="Q66" s="4">
        <v>2596</v>
      </c>
      <c r="R66" s="4">
        <v>1334</v>
      </c>
    </row>
    <row r="67" spans="1:18" ht="16.5">
      <c r="A67" s="6" t="s">
        <v>137</v>
      </c>
      <c r="B67" s="6" t="s">
        <v>137</v>
      </c>
      <c r="C67" s="6" t="s">
        <v>138</v>
      </c>
      <c r="D67" s="6" t="s">
        <v>139</v>
      </c>
      <c r="E67" s="6" t="s">
        <v>140</v>
      </c>
      <c r="F67" s="4"/>
      <c r="G67" s="32">
        <v>14089</v>
      </c>
      <c r="H67" s="4">
        <f t="shared" si="0"/>
        <v>0</v>
      </c>
      <c r="I67" s="45">
        <f t="shared" si="1"/>
        <v>0</v>
      </c>
      <c r="J67" s="61">
        <v>5848.611094967596</v>
      </c>
      <c r="K67" s="32">
        <v>1625</v>
      </c>
      <c r="L67" s="4">
        <v>12464</v>
      </c>
      <c r="M67" s="32">
        <v>7834</v>
      </c>
      <c r="N67" s="53">
        <v>5394</v>
      </c>
      <c r="O67" s="53">
        <v>2440</v>
      </c>
      <c r="P67" s="4">
        <v>1912</v>
      </c>
      <c r="Q67" s="4">
        <v>2926</v>
      </c>
      <c r="R67" s="4">
        <v>1417</v>
      </c>
    </row>
    <row r="68" spans="1:18" ht="16.5">
      <c r="A68" s="6" t="s">
        <v>141</v>
      </c>
      <c r="B68" s="6" t="s">
        <v>141</v>
      </c>
      <c r="C68" s="6" t="s">
        <v>142</v>
      </c>
      <c r="D68" s="6" t="s">
        <v>143</v>
      </c>
      <c r="E68" s="6" t="s">
        <v>144</v>
      </c>
      <c r="F68" s="4"/>
      <c r="G68" s="32">
        <v>8331</v>
      </c>
      <c r="H68" s="4">
        <f t="shared" si="0"/>
        <v>0</v>
      </c>
      <c r="I68" s="45">
        <f t="shared" si="1"/>
        <v>0</v>
      </c>
      <c r="J68" s="61">
        <v>6393.157303439766</v>
      </c>
      <c r="K68" s="32">
        <v>1293</v>
      </c>
      <c r="L68" s="4">
        <v>7038</v>
      </c>
      <c r="M68" s="32">
        <v>4663</v>
      </c>
      <c r="N68" s="53">
        <v>3184</v>
      </c>
      <c r="O68" s="53">
        <v>1479</v>
      </c>
      <c r="P68" s="4">
        <v>1185</v>
      </c>
      <c r="Q68" s="4">
        <v>1795</v>
      </c>
      <c r="R68" s="4">
        <v>688</v>
      </c>
    </row>
    <row r="69" spans="1:18" ht="16.5">
      <c r="A69" s="6" t="s">
        <v>145</v>
      </c>
      <c r="B69" s="6" t="s">
        <v>290</v>
      </c>
      <c r="C69" s="6" t="s">
        <v>146</v>
      </c>
      <c r="D69" s="6" t="s">
        <v>147</v>
      </c>
      <c r="E69" s="6" t="s">
        <v>148</v>
      </c>
      <c r="F69" s="4"/>
      <c r="G69" s="32">
        <v>58617</v>
      </c>
      <c r="H69" s="4">
        <f t="shared" si="0"/>
        <v>0</v>
      </c>
      <c r="I69" s="45">
        <f t="shared" si="1"/>
        <v>-1</v>
      </c>
      <c r="J69" s="61">
        <v>6770.704289776025</v>
      </c>
      <c r="K69" s="32">
        <v>7645</v>
      </c>
      <c r="L69" s="4">
        <v>50972</v>
      </c>
      <c r="M69" s="32">
        <v>35085</v>
      </c>
      <c r="N69" s="53">
        <v>19846</v>
      </c>
      <c r="O69" s="53">
        <v>15239</v>
      </c>
      <c r="P69" s="4">
        <v>7965</v>
      </c>
      <c r="Q69" s="4">
        <v>11124</v>
      </c>
      <c r="R69" s="4">
        <v>4442</v>
      </c>
    </row>
    <row r="70" spans="1:18" ht="16.5">
      <c r="A70" s="6" t="s">
        <v>149</v>
      </c>
      <c r="B70" s="6" t="s">
        <v>149</v>
      </c>
      <c r="C70" s="6" t="s">
        <v>150</v>
      </c>
      <c r="D70" s="6" t="s">
        <v>151</v>
      </c>
      <c r="E70" s="6" t="s">
        <v>152</v>
      </c>
      <c r="F70" s="4"/>
      <c r="G70" s="32">
        <v>20604</v>
      </c>
      <c r="H70" s="4">
        <f t="shared" si="0"/>
        <v>-1</v>
      </c>
      <c r="I70" s="45">
        <f t="shared" si="1"/>
        <v>-1</v>
      </c>
      <c r="J70" s="61">
        <v>10751.79601018822</v>
      </c>
      <c r="K70" s="32">
        <v>2451</v>
      </c>
      <c r="L70" s="4">
        <v>18152</v>
      </c>
      <c r="M70" s="32">
        <v>7532</v>
      </c>
      <c r="N70" s="53">
        <v>4947</v>
      </c>
      <c r="O70" s="53">
        <v>2585</v>
      </c>
      <c r="P70" s="4">
        <v>6402</v>
      </c>
      <c r="Q70" s="4">
        <v>4564</v>
      </c>
      <c r="R70" s="4">
        <v>2105</v>
      </c>
    </row>
    <row r="71" spans="1:18" ht="16.5">
      <c r="A71" s="6" t="s">
        <v>153</v>
      </c>
      <c r="B71" s="6" t="s">
        <v>153</v>
      </c>
      <c r="C71" s="6" t="s">
        <v>154</v>
      </c>
      <c r="D71" s="6" t="s">
        <v>155</v>
      </c>
      <c r="E71" s="6" t="s">
        <v>156</v>
      </c>
      <c r="F71" s="4"/>
      <c r="G71" s="32">
        <v>144876</v>
      </c>
      <c r="H71" s="4">
        <f t="shared" si="0"/>
        <v>0</v>
      </c>
      <c r="I71" s="45">
        <f t="shared" si="1"/>
        <v>0</v>
      </c>
      <c r="J71" s="61">
        <v>7521.1245450692</v>
      </c>
      <c r="K71" s="32">
        <v>8568</v>
      </c>
      <c r="L71" s="4">
        <v>136308</v>
      </c>
      <c r="M71" s="32">
        <v>80049</v>
      </c>
      <c r="N71" s="53">
        <v>43459</v>
      </c>
      <c r="O71" s="53">
        <v>36590</v>
      </c>
      <c r="P71" s="4">
        <v>9604</v>
      </c>
      <c r="Q71" s="4">
        <v>45631</v>
      </c>
      <c r="R71" s="4">
        <v>9592</v>
      </c>
    </row>
    <row r="72" spans="1:18" ht="16.5">
      <c r="A72" s="6" t="s">
        <v>157</v>
      </c>
      <c r="B72" s="6" t="s">
        <v>157</v>
      </c>
      <c r="C72" s="6" t="s">
        <v>158</v>
      </c>
      <c r="D72" s="6" t="s">
        <v>159</v>
      </c>
      <c r="E72" s="6" t="s">
        <v>160</v>
      </c>
      <c r="F72" s="4"/>
      <c r="G72" s="32">
        <v>59162</v>
      </c>
      <c r="H72" s="4">
        <f t="shared" si="0"/>
        <v>0</v>
      </c>
      <c r="I72" s="45">
        <f t="shared" si="1"/>
        <v>1</v>
      </c>
      <c r="J72" s="61">
        <v>6816.614047856866</v>
      </c>
      <c r="K72" s="32">
        <v>9404</v>
      </c>
      <c r="L72" s="4">
        <v>49758</v>
      </c>
      <c r="M72" s="32">
        <v>33581</v>
      </c>
      <c r="N72" s="53">
        <v>21478</v>
      </c>
      <c r="O72" s="53">
        <v>12103</v>
      </c>
      <c r="P72" s="4">
        <v>4912</v>
      </c>
      <c r="Q72" s="4">
        <v>12959</v>
      </c>
      <c r="R72" s="4">
        <v>7711</v>
      </c>
    </row>
    <row r="73" spans="1:18" ht="16.5">
      <c r="A73" s="6" t="s">
        <v>161</v>
      </c>
      <c r="B73" s="6" t="s">
        <v>161</v>
      </c>
      <c r="C73" s="6" t="s">
        <v>162</v>
      </c>
      <c r="D73" s="6" t="s">
        <v>163</v>
      </c>
      <c r="E73" s="6" t="s">
        <v>164</v>
      </c>
      <c r="F73" s="4"/>
      <c r="G73" s="32">
        <v>6608</v>
      </c>
      <c r="H73" s="4">
        <f t="shared" si="0"/>
        <v>0</v>
      </c>
      <c r="I73" s="45">
        <f t="shared" si="1"/>
        <v>1</v>
      </c>
      <c r="J73" s="61">
        <v>10390.950061169486</v>
      </c>
      <c r="K73" s="32">
        <v>776</v>
      </c>
      <c r="L73" s="4">
        <v>5832</v>
      </c>
      <c r="M73" s="32">
        <v>3633</v>
      </c>
      <c r="N73" s="53">
        <v>1531</v>
      </c>
      <c r="O73" s="53">
        <v>2102</v>
      </c>
      <c r="P73" s="4">
        <v>504</v>
      </c>
      <c r="Q73" s="4">
        <v>1666</v>
      </c>
      <c r="R73" s="4">
        <v>806</v>
      </c>
    </row>
    <row r="74" spans="1:18" ht="16.5">
      <c r="A74" s="6" t="s">
        <v>165</v>
      </c>
      <c r="B74" s="6" t="s">
        <v>291</v>
      </c>
      <c r="C74" s="6" t="s">
        <v>166</v>
      </c>
      <c r="D74" s="6" t="s">
        <v>167</v>
      </c>
      <c r="E74" s="6" t="s">
        <v>168</v>
      </c>
      <c r="F74" s="4"/>
      <c r="G74" s="32">
        <v>77881</v>
      </c>
      <c r="H74" s="4">
        <f t="shared" si="0"/>
        <v>0</v>
      </c>
      <c r="I74" s="45">
        <f t="shared" si="1"/>
        <v>0</v>
      </c>
      <c r="J74" s="61">
        <v>6796.031615277646</v>
      </c>
      <c r="K74" s="32">
        <v>8243</v>
      </c>
      <c r="L74" s="4">
        <v>69638</v>
      </c>
      <c r="M74" s="32">
        <v>46810</v>
      </c>
      <c r="N74" s="53">
        <v>27558</v>
      </c>
      <c r="O74" s="53">
        <v>19252</v>
      </c>
      <c r="P74" s="4">
        <v>8195</v>
      </c>
      <c r="Q74" s="4">
        <v>17152</v>
      </c>
      <c r="R74" s="4">
        <v>5724</v>
      </c>
    </row>
    <row r="75" spans="1:18" ht="16.5">
      <c r="A75" s="6" t="s">
        <v>169</v>
      </c>
      <c r="B75" s="6" t="s">
        <v>169</v>
      </c>
      <c r="C75" s="6" t="s">
        <v>170</v>
      </c>
      <c r="D75" s="6" t="s">
        <v>171</v>
      </c>
      <c r="E75" s="6" t="s">
        <v>172</v>
      </c>
      <c r="F75" s="4"/>
      <c r="G75" s="32">
        <v>27637</v>
      </c>
      <c r="H75" s="4">
        <f t="shared" si="0"/>
        <v>0</v>
      </c>
      <c r="I75" s="45">
        <f t="shared" si="1"/>
        <v>0</v>
      </c>
      <c r="J75" s="61">
        <v>7816.05723649194</v>
      </c>
      <c r="K75" s="32">
        <v>4674</v>
      </c>
      <c r="L75" s="4">
        <v>22963</v>
      </c>
      <c r="M75" s="32">
        <v>15841</v>
      </c>
      <c r="N75" s="53">
        <v>9629</v>
      </c>
      <c r="O75" s="53">
        <v>6212</v>
      </c>
      <c r="P75" s="4">
        <v>2767</v>
      </c>
      <c r="Q75" s="4">
        <v>5502</v>
      </c>
      <c r="R75" s="4">
        <v>3527</v>
      </c>
    </row>
    <row r="76" spans="1:18" ht="16.5">
      <c r="A76" s="6" t="s">
        <v>173</v>
      </c>
      <c r="B76" s="6" t="s">
        <v>173</v>
      </c>
      <c r="C76" s="6" t="s">
        <v>174</v>
      </c>
      <c r="D76" s="6" t="s">
        <v>175</v>
      </c>
      <c r="E76" s="6" t="s">
        <v>176</v>
      </c>
      <c r="F76" s="4"/>
      <c r="G76" s="32">
        <v>22792</v>
      </c>
      <c r="H76" s="4">
        <f t="shared" si="0"/>
        <v>0</v>
      </c>
      <c r="I76" s="45">
        <f t="shared" si="1"/>
        <v>-1</v>
      </c>
      <c r="J76" s="61">
        <v>6278.858797027735</v>
      </c>
      <c r="K76" s="32">
        <v>1316</v>
      </c>
      <c r="L76" s="4">
        <v>21476</v>
      </c>
      <c r="M76" s="32">
        <v>13962</v>
      </c>
      <c r="N76" s="53">
        <v>8954</v>
      </c>
      <c r="O76" s="53">
        <v>5008</v>
      </c>
      <c r="P76" s="4">
        <v>1427</v>
      </c>
      <c r="Q76" s="4">
        <v>5466</v>
      </c>
      <c r="R76" s="4">
        <v>1936</v>
      </c>
    </row>
    <row r="77" spans="1:18" ht="16.5">
      <c r="A77" s="6" t="s">
        <v>177</v>
      </c>
      <c r="B77" s="6" t="s">
        <v>177</v>
      </c>
      <c r="C77" s="6" t="s">
        <v>178</v>
      </c>
      <c r="D77" s="6" t="s">
        <v>179</v>
      </c>
      <c r="E77" s="6" t="s">
        <v>180</v>
      </c>
      <c r="F77" s="4"/>
      <c r="G77" s="32">
        <v>99503</v>
      </c>
      <c r="H77" s="4">
        <f t="shared" si="0"/>
        <v>0</v>
      </c>
      <c r="I77" s="45">
        <f t="shared" si="1"/>
        <v>-1</v>
      </c>
      <c r="J77" s="61">
        <v>8045.668261951945</v>
      </c>
      <c r="K77" s="32">
        <v>10244</v>
      </c>
      <c r="L77" s="4">
        <v>89259</v>
      </c>
      <c r="M77" s="32">
        <v>62496</v>
      </c>
      <c r="N77" s="53">
        <v>34732</v>
      </c>
      <c r="O77" s="53">
        <v>27764</v>
      </c>
      <c r="P77" s="4">
        <v>10398</v>
      </c>
      <c r="Q77" s="4">
        <v>19869</v>
      </c>
      <c r="R77" s="4">
        <v>6739</v>
      </c>
    </row>
    <row r="78" spans="1:18" ht="16.5">
      <c r="A78" s="6" t="s">
        <v>181</v>
      </c>
      <c r="B78" s="6" t="s">
        <v>181</v>
      </c>
      <c r="C78" s="6" t="s">
        <v>182</v>
      </c>
      <c r="D78" s="6" t="s">
        <v>183</v>
      </c>
      <c r="E78" s="6" t="s">
        <v>184</v>
      </c>
      <c r="F78" s="4"/>
      <c r="G78" s="32">
        <v>8423</v>
      </c>
      <c r="H78" s="4">
        <f t="shared" si="0"/>
        <v>0</v>
      </c>
      <c r="I78" s="45">
        <f t="shared" si="1"/>
        <v>0</v>
      </c>
      <c r="J78" s="61">
        <v>7896.160289335262</v>
      </c>
      <c r="K78" s="32">
        <v>959</v>
      </c>
      <c r="L78" s="4">
        <v>7464</v>
      </c>
      <c r="M78" s="32">
        <v>4717</v>
      </c>
      <c r="N78" s="53">
        <v>2727</v>
      </c>
      <c r="O78" s="53">
        <v>1990</v>
      </c>
      <c r="P78" s="4">
        <v>554</v>
      </c>
      <c r="Q78" s="4">
        <v>2325</v>
      </c>
      <c r="R78" s="4">
        <v>827</v>
      </c>
    </row>
    <row r="79" spans="1:18" ht="16.5">
      <c r="A79" s="6" t="s">
        <v>185</v>
      </c>
      <c r="B79" s="6" t="s">
        <v>292</v>
      </c>
      <c r="C79" s="6" t="s">
        <v>186</v>
      </c>
      <c r="D79" s="6" t="s">
        <v>187</v>
      </c>
      <c r="E79" s="6" t="s">
        <v>188</v>
      </c>
      <c r="F79" s="4"/>
      <c r="G79" s="32">
        <v>32044</v>
      </c>
      <c r="H79" s="4">
        <f t="shared" si="0"/>
        <v>0</v>
      </c>
      <c r="I79" s="45">
        <f t="shared" si="1"/>
        <v>0</v>
      </c>
      <c r="J79" s="61">
        <v>7530.924286760788</v>
      </c>
      <c r="K79" s="32">
        <v>5105</v>
      </c>
      <c r="L79" s="4">
        <v>26939</v>
      </c>
      <c r="M79" s="32">
        <v>17575</v>
      </c>
      <c r="N79" s="53">
        <v>11446</v>
      </c>
      <c r="O79" s="53">
        <v>6129</v>
      </c>
      <c r="P79" s="4">
        <v>4844</v>
      </c>
      <c r="Q79" s="4">
        <v>6324</v>
      </c>
      <c r="R79" s="4">
        <v>3301</v>
      </c>
    </row>
    <row r="80" spans="1:18" ht="16.5">
      <c r="A80" s="6" t="s">
        <v>189</v>
      </c>
      <c r="B80" s="6" t="s">
        <v>189</v>
      </c>
      <c r="C80" s="6" t="s">
        <v>190</v>
      </c>
      <c r="D80" s="6" t="s">
        <v>191</v>
      </c>
      <c r="E80" s="6" t="s">
        <v>192</v>
      </c>
      <c r="F80" s="4"/>
      <c r="G80" s="32">
        <v>7481</v>
      </c>
      <c r="H80" s="4">
        <f t="shared" si="0"/>
        <v>0</v>
      </c>
      <c r="I80" s="45">
        <f t="shared" si="1"/>
        <v>1</v>
      </c>
      <c r="J80" s="61">
        <v>9590.460049791935</v>
      </c>
      <c r="K80" s="32">
        <v>777</v>
      </c>
      <c r="L80" s="4">
        <v>6704</v>
      </c>
      <c r="M80" s="32">
        <v>4352</v>
      </c>
      <c r="N80" s="53">
        <v>1929</v>
      </c>
      <c r="O80" s="53">
        <v>2423</v>
      </c>
      <c r="P80" s="4">
        <v>590</v>
      </c>
      <c r="Q80" s="4">
        <v>1742</v>
      </c>
      <c r="R80" s="4">
        <v>798</v>
      </c>
    </row>
    <row r="81" spans="1:18" ht="16.5">
      <c r="A81" s="6" t="s">
        <v>193</v>
      </c>
      <c r="B81" s="6" t="s">
        <v>193</v>
      </c>
      <c r="C81" s="6" t="s">
        <v>194</v>
      </c>
      <c r="D81" s="6" t="s">
        <v>195</v>
      </c>
      <c r="E81" s="6" t="s">
        <v>196</v>
      </c>
      <c r="F81" s="4"/>
      <c r="G81" s="32">
        <v>48288</v>
      </c>
      <c r="H81" s="4">
        <f t="shared" si="0"/>
        <v>-1</v>
      </c>
      <c r="I81" s="45">
        <f t="shared" si="1"/>
        <v>0</v>
      </c>
      <c r="J81" s="61">
        <v>8062.365792113915</v>
      </c>
      <c r="K81" s="32">
        <v>4298</v>
      </c>
      <c r="L81" s="4">
        <v>43989</v>
      </c>
      <c r="M81" s="32">
        <v>25699</v>
      </c>
      <c r="N81" s="53">
        <v>15499</v>
      </c>
      <c r="O81" s="53">
        <v>10200</v>
      </c>
      <c r="P81" s="4">
        <v>9080</v>
      </c>
      <c r="Q81" s="4">
        <v>9985</v>
      </c>
      <c r="R81" s="4">
        <v>3524</v>
      </c>
    </row>
    <row r="82" spans="1:18" ht="16.5">
      <c r="A82" s="6" t="s">
        <v>197</v>
      </c>
      <c r="B82" s="6" t="s">
        <v>197</v>
      </c>
      <c r="C82" s="6" t="s">
        <v>198</v>
      </c>
      <c r="D82" s="6" t="s">
        <v>199</v>
      </c>
      <c r="E82" s="6" t="s">
        <v>200</v>
      </c>
      <c r="F82" s="4"/>
      <c r="G82" s="32">
        <v>148683</v>
      </c>
      <c r="H82" s="4">
        <f t="shared" si="0"/>
        <v>0</v>
      </c>
      <c r="I82" s="45">
        <f t="shared" si="1"/>
        <v>-1</v>
      </c>
      <c r="J82" s="61">
        <v>6508.62399354859</v>
      </c>
      <c r="K82" s="32">
        <v>30782</v>
      </c>
      <c r="L82" s="4">
        <v>117901</v>
      </c>
      <c r="M82" s="32">
        <v>76507</v>
      </c>
      <c r="N82" s="53">
        <v>44113</v>
      </c>
      <c r="O82" s="53">
        <v>32394</v>
      </c>
      <c r="P82" s="4">
        <v>28117</v>
      </c>
      <c r="Q82" s="4">
        <v>28912</v>
      </c>
      <c r="R82" s="4">
        <v>15146</v>
      </c>
    </row>
    <row r="83" spans="1:18" ht="16.5">
      <c r="A83" s="6" t="s">
        <v>201</v>
      </c>
      <c r="B83" s="6" t="s">
        <v>201</v>
      </c>
      <c r="C83" s="6" t="s">
        <v>202</v>
      </c>
      <c r="D83" s="6" t="s">
        <v>203</v>
      </c>
      <c r="E83" s="6" t="s">
        <v>204</v>
      </c>
      <c r="F83" s="4"/>
      <c r="G83" s="32">
        <v>14823</v>
      </c>
      <c r="H83" s="4">
        <f t="shared" si="0"/>
        <v>0</v>
      </c>
      <c r="I83" s="45">
        <f t="shared" si="1"/>
        <v>-1</v>
      </c>
      <c r="J83" s="61">
        <v>5917.334560738806</v>
      </c>
      <c r="K83" s="32">
        <v>3559</v>
      </c>
      <c r="L83" s="4">
        <v>11264</v>
      </c>
      <c r="M83" s="32">
        <v>6562</v>
      </c>
      <c r="N83" s="53">
        <v>4384</v>
      </c>
      <c r="O83" s="53">
        <v>2178</v>
      </c>
      <c r="P83" s="4">
        <v>2978</v>
      </c>
      <c r="Q83" s="4">
        <v>3038</v>
      </c>
      <c r="R83" s="4">
        <v>2244</v>
      </c>
    </row>
    <row r="84" spans="1:18" ht="16.5">
      <c r="A84" s="6" t="s">
        <v>205</v>
      </c>
      <c r="B84" s="6" t="s">
        <v>293</v>
      </c>
      <c r="C84" s="6" t="s">
        <v>206</v>
      </c>
      <c r="D84" s="6" t="s">
        <v>207</v>
      </c>
      <c r="E84" s="6" t="s">
        <v>208</v>
      </c>
      <c r="F84" s="4"/>
      <c r="G84" s="32">
        <v>4645</v>
      </c>
      <c r="H84" s="4">
        <f t="shared" si="0"/>
        <v>0</v>
      </c>
      <c r="I84" s="45">
        <f t="shared" si="1"/>
        <v>0</v>
      </c>
      <c r="J84" s="61">
        <v>7495.126957285038</v>
      </c>
      <c r="K84" s="32">
        <v>550</v>
      </c>
      <c r="L84" s="4">
        <v>4095</v>
      </c>
      <c r="M84" s="32">
        <v>2369</v>
      </c>
      <c r="N84" s="53">
        <v>1496</v>
      </c>
      <c r="O84" s="53">
        <v>873</v>
      </c>
      <c r="P84" s="4">
        <v>523</v>
      </c>
      <c r="Q84" s="4">
        <v>1324</v>
      </c>
      <c r="R84" s="4">
        <v>429</v>
      </c>
    </row>
    <row r="85" spans="1:18" ht="16.5">
      <c r="A85" s="6" t="s">
        <v>209</v>
      </c>
      <c r="B85" s="6" t="s">
        <v>209</v>
      </c>
      <c r="C85" s="6" t="s">
        <v>210</v>
      </c>
      <c r="D85" s="6" t="s">
        <v>211</v>
      </c>
      <c r="E85" s="6" t="s">
        <v>212</v>
      </c>
      <c r="F85" s="4"/>
      <c r="G85" s="32">
        <v>95097</v>
      </c>
      <c r="H85" s="4">
        <f t="shared" si="0"/>
        <v>0</v>
      </c>
      <c r="I85" s="45">
        <f t="shared" si="1"/>
        <v>1</v>
      </c>
      <c r="J85" s="61">
        <v>12582.982824678986</v>
      </c>
      <c r="K85" s="32">
        <v>40799</v>
      </c>
      <c r="L85" s="4">
        <v>54298</v>
      </c>
      <c r="M85" s="32">
        <v>32742</v>
      </c>
      <c r="N85" s="53">
        <v>21705</v>
      </c>
      <c r="O85" s="53">
        <v>11037</v>
      </c>
      <c r="P85" s="4">
        <v>38610</v>
      </c>
      <c r="Q85" s="4">
        <v>7745</v>
      </c>
      <c r="R85" s="4">
        <v>16001</v>
      </c>
    </row>
    <row r="86" spans="1:18" ht="16.5">
      <c r="A86" s="6" t="s">
        <v>213</v>
      </c>
      <c r="B86" s="6" t="s">
        <v>213</v>
      </c>
      <c r="C86" s="6" t="s">
        <v>214</v>
      </c>
      <c r="D86" s="6" t="s">
        <v>215</v>
      </c>
      <c r="E86" s="6" t="s">
        <v>216</v>
      </c>
      <c r="F86" s="4"/>
      <c r="G86" s="32">
        <v>46338</v>
      </c>
      <c r="H86" s="4">
        <f t="shared" si="0"/>
        <v>0</v>
      </c>
      <c r="I86" s="45">
        <f t="shared" si="1"/>
        <v>1</v>
      </c>
      <c r="J86" s="61">
        <v>7389.443005863012</v>
      </c>
      <c r="K86" s="32">
        <v>9099</v>
      </c>
      <c r="L86" s="4">
        <v>37239</v>
      </c>
      <c r="M86" s="32">
        <v>23365</v>
      </c>
      <c r="N86" s="53">
        <v>15199</v>
      </c>
      <c r="O86" s="53">
        <v>8166</v>
      </c>
      <c r="P86" s="4">
        <v>7795</v>
      </c>
      <c r="Q86" s="4">
        <v>9047</v>
      </c>
      <c r="R86" s="4">
        <v>6132</v>
      </c>
    </row>
    <row r="87" spans="1:18" ht="16.5">
      <c r="A87" s="6" t="s">
        <v>217</v>
      </c>
      <c r="B87" s="6" t="s">
        <v>217</v>
      </c>
      <c r="C87" s="6" t="s">
        <v>218</v>
      </c>
      <c r="D87" s="6" t="s">
        <v>219</v>
      </c>
      <c r="E87" s="6" t="s">
        <v>220</v>
      </c>
      <c r="F87" s="4"/>
      <c r="G87" s="32">
        <v>16087</v>
      </c>
      <c r="H87" s="4">
        <f t="shared" si="0"/>
        <v>1</v>
      </c>
      <c r="I87" s="45">
        <f t="shared" si="1"/>
        <v>0</v>
      </c>
      <c r="J87" s="61">
        <v>8909.375474212267</v>
      </c>
      <c r="K87" s="32">
        <v>784</v>
      </c>
      <c r="L87" s="4">
        <v>15304</v>
      </c>
      <c r="M87" s="32">
        <v>9667</v>
      </c>
      <c r="N87" s="53">
        <v>6198</v>
      </c>
      <c r="O87" s="53">
        <v>3469</v>
      </c>
      <c r="P87" s="4">
        <v>1188</v>
      </c>
      <c r="Q87" s="4">
        <v>3809</v>
      </c>
      <c r="R87" s="4">
        <v>1423</v>
      </c>
    </row>
    <row r="88" spans="1:18" ht="16.5">
      <c r="A88" s="6" t="s">
        <v>221</v>
      </c>
      <c r="B88" s="6" t="s">
        <v>221</v>
      </c>
      <c r="C88" s="6" t="s">
        <v>222</v>
      </c>
      <c r="D88" s="6" t="s">
        <v>223</v>
      </c>
      <c r="E88" s="6" t="s">
        <v>224</v>
      </c>
      <c r="F88" s="4"/>
      <c r="G88" s="32">
        <v>33749</v>
      </c>
      <c r="H88" s="4">
        <f t="shared" si="0"/>
        <v>0</v>
      </c>
      <c r="I88" s="45">
        <f t="shared" si="1"/>
        <v>0</v>
      </c>
      <c r="J88" s="61">
        <v>6091.357181959013</v>
      </c>
      <c r="K88" s="32">
        <v>3191</v>
      </c>
      <c r="L88" s="4">
        <v>30558</v>
      </c>
      <c r="M88" s="32">
        <v>20651</v>
      </c>
      <c r="N88" s="53">
        <v>12753</v>
      </c>
      <c r="O88" s="53">
        <v>7898</v>
      </c>
      <c r="P88" s="4">
        <v>3607</v>
      </c>
      <c r="Q88" s="4">
        <v>7538</v>
      </c>
      <c r="R88" s="4">
        <v>1953</v>
      </c>
    </row>
    <row r="89" spans="1:18" ht="16.5">
      <c r="A89" s="6" t="s">
        <v>225</v>
      </c>
      <c r="B89" s="6" t="s">
        <v>225</v>
      </c>
      <c r="C89" s="6" t="s">
        <v>226</v>
      </c>
      <c r="D89" s="6" t="s">
        <v>227</v>
      </c>
      <c r="E89" s="6" t="s">
        <v>228</v>
      </c>
      <c r="F89" s="4"/>
      <c r="G89" s="32">
        <v>4782</v>
      </c>
      <c r="H89" s="4">
        <f t="shared" si="0"/>
        <v>1</v>
      </c>
      <c r="I89" s="45">
        <f t="shared" si="1"/>
        <v>0</v>
      </c>
      <c r="J89" s="61">
        <v>9440.499387019017</v>
      </c>
      <c r="K89" s="32">
        <v>486</v>
      </c>
      <c r="L89" s="4">
        <v>4297</v>
      </c>
      <c r="M89" s="32">
        <v>1890</v>
      </c>
      <c r="N89" s="53">
        <v>1248</v>
      </c>
      <c r="O89" s="53">
        <v>642</v>
      </c>
      <c r="P89" s="4">
        <v>452</v>
      </c>
      <c r="Q89" s="4">
        <v>1899</v>
      </c>
      <c r="R89" s="4">
        <v>541</v>
      </c>
    </row>
    <row r="90" spans="1:18" ht="15.75">
      <c r="A90" s="6"/>
      <c r="B90" s="16" t="s">
        <v>0</v>
      </c>
      <c r="C90" s="6"/>
      <c r="D90" s="6"/>
      <c r="E90" s="6"/>
      <c r="F90" s="4"/>
      <c r="G90" s="32"/>
      <c r="H90" s="4"/>
      <c r="I90" s="4"/>
      <c r="J90" s="61"/>
      <c r="K90" s="32"/>
      <c r="L90" s="4"/>
      <c r="M90" s="32">
        <v>0</v>
      </c>
      <c r="N90" s="53"/>
      <c r="O90" s="53"/>
      <c r="P90" s="4"/>
      <c r="Q90" s="4"/>
      <c r="R90" s="4"/>
    </row>
    <row r="91" spans="1:18" ht="15.75">
      <c r="A91" s="26" t="s">
        <v>276</v>
      </c>
      <c r="B91" s="16" t="s">
        <v>0</v>
      </c>
      <c r="C91" s="6"/>
      <c r="D91" s="6"/>
      <c r="E91" s="6"/>
      <c r="F91" s="4"/>
      <c r="G91" s="32"/>
      <c r="H91" s="4"/>
      <c r="I91" s="4"/>
      <c r="J91" s="61"/>
      <c r="K91" s="32"/>
      <c r="L91" s="4"/>
      <c r="M91" s="32">
        <v>0</v>
      </c>
      <c r="N91" s="53"/>
      <c r="O91" s="53"/>
      <c r="P91" s="4"/>
      <c r="Q91" s="4"/>
      <c r="R91" s="4"/>
    </row>
    <row r="92" spans="1:18" ht="16.5">
      <c r="A92" s="6" t="s">
        <v>229</v>
      </c>
      <c r="B92" s="16" t="s">
        <v>0</v>
      </c>
      <c r="C92" s="11" t="s">
        <v>244</v>
      </c>
      <c r="D92" s="12">
        <v>60000</v>
      </c>
      <c r="E92" s="12">
        <v>60</v>
      </c>
      <c r="F92" s="4"/>
      <c r="G92" s="32">
        <v>243</v>
      </c>
      <c r="H92" s="4">
        <f t="shared" si="0"/>
        <v>1</v>
      </c>
      <c r="I92" s="45">
        <f aca="true" t="shared" si="2" ref="I92:I101">+M92+P92+Q92+R92-G92</f>
        <v>1</v>
      </c>
      <c r="J92" s="61">
        <v>4198.268861975433</v>
      </c>
      <c r="K92" s="32">
        <v>21</v>
      </c>
      <c r="L92" s="4">
        <v>223</v>
      </c>
      <c r="M92" s="32">
        <v>54</v>
      </c>
      <c r="N92" s="53">
        <v>46</v>
      </c>
      <c r="O92" s="53">
        <v>8</v>
      </c>
      <c r="P92" s="4">
        <v>32</v>
      </c>
      <c r="Q92" s="4">
        <v>148</v>
      </c>
      <c r="R92" s="4">
        <v>10</v>
      </c>
    </row>
    <row r="93" spans="1:18" ht="16.5">
      <c r="A93" s="6" t="s">
        <v>231</v>
      </c>
      <c r="B93" s="16" t="s">
        <v>0</v>
      </c>
      <c r="C93" s="11" t="s">
        <v>245</v>
      </c>
      <c r="D93" s="12">
        <v>64000</v>
      </c>
      <c r="E93" s="12">
        <v>64</v>
      </c>
      <c r="F93" s="4"/>
      <c r="G93" s="32">
        <v>115</v>
      </c>
      <c r="H93" s="60" t="e">
        <f t="shared" si="0"/>
        <v>#VALUE!</v>
      </c>
      <c r="I93" s="45" t="e">
        <f t="shared" si="2"/>
        <v>#VALUE!</v>
      </c>
      <c r="J93" s="61">
        <v>1063.7805836917812</v>
      </c>
      <c r="K93" s="43" t="s">
        <v>309</v>
      </c>
      <c r="L93" s="4">
        <v>115</v>
      </c>
      <c r="M93" s="32">
        <v>2</v>
      </c>
      <c r="N93" s="53">
        <v>1</v>
      </c>
      <c r="O93" s="53">
        <v>1</v>
      </c>
      <c r="P93" s="54" t="s">
        <v>309</v>
      </c>
      <c r="Q93" s="4">
        <v>114</v>
      </c>
      <c r="R93" s="54" t="s">
        <v>309</v>
      </c>
    </row>
    <row r="94" spans="1:18" ht="16.5">
      <c r="A94" s="6" t="s">
        <v>232</v>
      </c>
      <c r="B94" s="16" t="s">
        <v>0</v>
      </c>
      <c r="C94" s="11" t="s">
        <v>246</v>
      </c>
      <c r="D94" s="12">
        <v>66000</v>
      </c>
      <c r="E94" s="12">
        <v>66</v>
      </c>
      <c r="F94" s="4"/>
      <c r="G94" s="32">
        <v>1413</v>
      </c>
      <c r="H94" s="4">
        <f t="shared" si="0"/>
        <v>0</v>
      </c>
      <c r="I94" s="45">
        <f t="shared" si="2"/>
        <v>-1</v>
      </c>
      <c r="J94" s="61">
        <v>8382.572791343347</v>
      </c>
      <c r="K94" s="32">
        <v>712</v>
      </c>
      <c r="L94" s="4">
        <v>701</v>
      </c>
      <c r="M94" s="32">
        <v>305</v>
      </c>
      <c r="N94" s="53">
        <v>224</v>
      </c>
      <c r="O94" s="53">
        <v>81</v>
      </c>
      <c r="P94" s="4">
        <v>411</v>
      </c>
      <c r="Q94" s="4">
        <v>368</v>
      </c>
      <c r="R94" s="4">
        <v>328</v>
      </c>
    </row>
    <row r="95" spans="1:18" ht="16.5">
      <c r="A95" s="6" t="s">
        <v>233</v>
      </c>
      <c r="B95" s="16" t="s">
        <v>0</v>
      </c>
      <c r="C95" s="11" t="s">
        <v>247</v>
      </c>
      <c r="D95" s="12">
        <v>68000</v>
      </c>
      <c r="E95" s="12">
        <v>68</v>
      </c>
      <c r="F95" s="4"/>
      <c r="G95" s="32">
        <v>215</v>
      </c>
      <c r="H95" s="4">
        <f t="shared" si="0"/>
        <v>0</v>
      </c>
      <c r="I95" s="45" t="e">
        <f t="shared" si="2"/>
        <v>#VALUE!</v>
      </c>
      <c r="J95" s="61">
        <v>3639.6878332853685</v>
      </c>
      <c r="K95" s="32">
        <v>145</v>
      </c>
      <c r="L95" s="4">
        <v>70</v>
      </c>
      <c r="M95" s="32">
        <v>2</v>
      </c>
      <c r="N95" s="53">
        <v>1</v>
      </c>
      <c r="O95" s="53">
        <v>1</v>
      </c>
      <c r="P95" s="4">
        <v>145</v>
      </c>
      <c r="Q95" s="4">
        <v>68</v>
      </c>
      <c r="R95" s="54" t="s">
        <v>309</v>
      </c>
    </row>
    <row r="96" spans="1:18" ht="16.5">
      <c r="A96" s="6" t="s">
        <v>234</v>
      </c>
      <c r="B96" s="16" t="s">
        <v>0</v>
      </c>
      <c r="C96" s="11" t="s">
        <v>248</v>
      </c>
      <c r="D96" s="12">
        <v>69000</v>
      </c>
      <c r="E96" s="12">
        <v>69</v>
      </c>
      <c r="F96" s="4"/>
      <c r="G96" s="32">
        <v>167</v>
      </c>
      <c r="H96" s="4">
        <f t="shared" si="0"/>
        <v>0</v>
      </c>
      <c r="I96" s="45">
        <f t="shared" si="2"/>
        <v>1</v>
      </c>
      <c r="J96" s="61">
        <v>2078.096612826958</v>
      </c>
      <c r="K96" s="32">
        <v>4</v>
      </c>
      <c r="L96" s="4">
        <v>163</v>
      </c>
      <c r="M96" s="32">
        <v>37</v>
      </c>
      <c r="N96" s="53">
        <v>26</v>
      </c>
      <c r="O96" s="53">
        <v>11</v>
      </c>
      <c r="P96" s="4">
        <v>4</v>
      </c>
      <c r="Q96" s="4">
        <v>120</v>
      </c>
      <c r="R96" s="4">
        <v>7</v>
      </c>
    </row>
    <row r="97" spans="1:18" ht="16.5">
      <c r="A97" s="6" t="s">
        <v>235</v>
      </c>
      <c r="B97" s="16" t="s">
        <v>0</v>
      </c>
      <c r="C97" s="11" t="s">
        <v>249</v>
      </c>
      <c r="D97" s="12">
        <v>70000</v>
      </c>
      <c r="E97" s="12">
        <v>70</v>
      </c>
      <c r="F97" s="4"/>
      <c r="G97" s="32">
        <v>46</v>
      </c>
      <c r="H97" s="4" t="e">
        <f t="shared" si="0"/>
        <v>#VALUE!</v>
      </c>
      <c r="I97" s="45" t="e">
        <f t="shared" si="2"/>
        <v>#VALUE!</v>
      </c>
      <c r="J97" s="61">
        <v>2265.675023395557</v>
      </c>
      <c r="K97" s="43" t="s">
        <v>309</v>
      </c>
      <c r="L97" s="4">
        <v>46</v>
      </c>
      <c r="M97" s="32">
        <v>1</v>
      </c>
      <c r="N97" s="54">
        <v>0</v>
      </c>
      <c r="O97" s="53">
        <v>1</v>
      </c>
      <c r="P97" s="54" t="s">
        <v>309</v>
      </c>
      <c r="Q97" s="18">
        <v>45</v>
      </c>
      <c r="R97" s="54" t="s">
        <v>309</v>
      </c>
    </row>
    <row r="98" spans="1:18" ht="16.5">
      <c r="A98" s="6" t="s">
        <v>236</v>
      </c>
      <c r="B98" s="16" t="s">
        <v>0</v>
      </c>
      <c r="C98" s="11" t="s">
        <v>250</v>
      </c>
      <c r="D98" s="12">
        <v>72000</v>
      </c>
      <c r="E98" s="12">
        <v>72</v>
      </c>
      <c r="F98" s="4"/>
      <c r="G98" s="32">
        <v>16174</v>
      </c>
      <c r="H98" s="4">
        <f t="shared" si="0"/>
        <v>0</v>
      </c>
      <c r="I98" s="45">
        <f t="shared" si="2"/>
        <v>1</v>
      </c>
      <c r="J98" s="61">
        <v>4136.714659786295</v>
      </c>
      <c r="K98" s="32">
        <v>739</v>
      </c>
      <c r="L98" s="4">
        <v>15435</v>
      </c>
      <c r="M98" s="32">
        <v>8635</v>
      </c>
      <c r="N98" s="54">
        <v>5973</v>
      </c>
      <c r="O98" s="53">
        <v>2662</v>
      </c>
      <c r="P98" s="4">
        <v>506</v>
      </c>
      <c r="Q98" s="63">
        <v>5973</v>
      </c>
      <c r="R98" s="56">
        <v>1061</v>
      </c>
    </row>
    <row r="99" spans="1:18" ht="16.5">
      <c r="A99" s="6" t="s">
        <v>237</v>
      </c>
      <c r="B99" s="16" t="s">
        <v>0</v>
      </c>
      <c r="C99" s="11" t="s">
        <v>251</v>
      </c>
      <c r="D99" s="12">
        <v>78000</v>
      </c>
      <c r="E99" s="12">
        <v>78</v>
      </c>
      <c r="F99" s="4"/>
      <c r="G99" s="32">
        <v>625</v>
      </c>
      <c r="H99" s="4">
        <f t="shared" si="0"/>
        <v>0</v>
      </c>
      <c r="I99" s="45">
        <f t="shared" si="2"/>
        <v>0</v>
      </c>
      <c r="J99" s="61">
        <v>5749.346874195091</v>
      </c>
      <c r="K99" s="32">
        <v>35</v>
      </c>
      <c r="L99" s="4">
        <v>590</v>
      </c>
      <c r="M99" s="32">
        <v>260</v>
      </c>
      <c r="N99" s="53">
        <v>169</v>
      </c>
      <c r="O99" s="53">
        <v>91</v>
      </c>
      <c r="P99" s="4">
        <v>24</v>
      </c>
      <c r="Q99" s="4">
        <v>275</v>
      </c>
      <c r="R99" s="4">
        <v>66</v>
      </c>
    </row>
    <row r="100" spans="1:18" ht="16.5">
      <c r="A100" s="6"/>
      <c r="B100" s="16" t="s">
        <v>0</v>
      </c>
      <c r="C100" s="7"/>
      <c r="D100" s="7"/>
      <c r="E100" s="7"/>
      <c r="F100" s="13"/>
      <c r="G100" s="32"/>
      <c r="H100" s="4">
        <f t="shared" si="0"/>
        <v>0</v>
      </c>
      <c r="I100" s="45">
        <f t="shared" si="2"/>
        <v>0</v>
      </c>
      <c r="J100" s="4"/>
      <c r="K100" s="32"/>
      <c r="L100" s="4"/>
      <c r="M100" s="32">
        <v>0</v>
      </c>
      <c r="N100" s="53"/>
      <c r="O100" s="53"/>
      <c r="P100" s="54"/>
      <c r="Q100" s="4"/>
      <c r="R100" s="54"/>
    </row>
    <row r="101" spans="1:18" ht="16.5">
      <c r="A101" s="26" t="s">
        <v>238</v>
      </c>
      <c r="B101" s="16" t="s">
        <v>0</v>
      </c>
      <c r="C101" s="7" t="s">
        <v>230</v>
      </c>
      <c r="D101" s="7" t="s">
        <v>230</v>
      </c>
      <c r="E101" s="7" t="s">
        <v>230</v>
      </c>
      <c r="F101" s="13" t="s">
        <v>230</v>
      </c>
      <c r="G101" s="32">
        <v>21839</v>
      </c>
      <c r="H101" s="4">
        <f t="shared" si="0"/>
        <v>0</v>
      </c>
      <c r="I101" s="45">
        <f t="shared" si="2"/>
        <v>0</v>
      </c>
      <c r="J101" s="5" t="s">
        <v>230</v>
      </c>
      <c r="K101" s="32">
        <v>7326</v>
      </c>
      <c r="L101" s="4">
        <v>14513</v>
      </c>
      <c r="M101" s="32">
        <v>124</v>
      </c>
      <c r="N101" s="53">
        <v>17</v>
      </c>
      <c r="O101" s="53">
        <v>107</v>
      </c>
      <c r="P101" s="4">
        <v>17617</v>
      </c>
      <c r="Q101" s="4">
        <v>18</v>
      </c>
      <c r="R101" s="4">
        <v>4080</v>
      </c>
    </row>
    <row r="102" spans="1:18" ht="16.5">
      <c r="A102" s="25"/>
      <c r="B102" s="16" t="s">
        <v>0</v>
      </c>
      <c r="C102" s="24"/>
      <c r="D102" s="24"/>
      <c r="E102" s="24"/>
      <c r="F102" s="24"/>
      <c r="G102" s="33"/>
      <c r="H102" s="21"/>
      <c r="I102" s="21"/>
      <c r="J102" s="21"/>
      <c r="K102" s="33"/>
      <c r="L102" s="21"/>
      <c r="M102" s="33"/>
      <c r="N102" s="57"/>
      <c r="O102" s="21"/>
      <c r="P102" s="21"/>
      <c r="Q102" s="21"/>
      <c r="R102" s="57"/>
    </row>
    <row r="103" spans="1:18" ht="15.75">
      <c r="A103" s="1" t="s">
        <v>240</v>
      </c>
      <c r="B103" s="1" t="s">
        <v>241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7"/>
      <c r="O103" s="6"/>
      <c r="P103" s="6"/>
      <c r="Q103" s="6"/>
      <c r="R103" s="17"/>
    </row>
    <row r="104" spans="1:18" ht="15.75">
      <c r="A104" s="14" t="s">
        <v>305</v>
      </c>
      <c r="B104" s="14" t="s"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1"/>
      <c r="B105" s="14" t="s">
        <v>0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"/>
      <c r="B106" s="1" t="s">
        <v>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>
      <c r="A107" s="1" t="s">
        <v>242</v>
      </c>
      <c r="B107" s="1" t="s">
        <v>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>
      <c r="A108" s="1"/>
      <c r="B108" s="14" t="s"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>
      <c r="A109" s="14" t="s">
        <v>272</v>
      </c>
      <c r="B109" s="14" t="s">
        <v>283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>
      <c r="A110" s="14" t="s">
        <v>307</v>
      </c>
      <c r="B110" s="14" t="s">
        <v>307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>
      <c r="A111" s="1"/>
      <c r="B111" s="2" t="s">
        <v>0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>
      <c r="A112" s="1" t="s">
        <v>243</v>
      </c>
      <c r="B112" s="14" t="s">
        <v>281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75">
      <c r="A113" s="14" t="s">
        <v>298</v>
      </c>
      <c r="B113" s="14" t="s">
        <v>299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75">
      <c r="A114" s="14" t="s">
        <v>274</v>
      </c>
      <c r="B114" s="14" t="s">
        <v>275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75">
      <c r="A115" s="1"/>
      <c r="B115" s="2" t="s">
        <v>0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>
      <c r="A116" s="1"/>
      <c r="B116" s="2" t="s">
        <v>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75">
      <c r="A117" s="1"/>
      <c r="B117" s="2" t="s">
        <v>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>
      <c r="A118" s="1"/>
      <c r="B118" s="2" t="s">
        <v>0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75">
      <c r="A119" s="1"/>
      <c r="B119" s="2" t="s">
        <v>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4:18" ht="15.75">
      <c r="N120" s="1"/>
      <c r="R120" s="1"/>
    </row>
  </sheetData>
  <printOptions/>
  <pageMargins left="0.75" right="0.75" top="1" bottom="1" header="0.5" footer="0.5"/>
  <pageSetup horizontalDpi="600" verticalDpi="600" orientation="landscape" paperSize="17" scale="50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Funds--Summary Distribution by State</dc:title>
  <dc:subject/>
  <dc:creator>US Census Bureau</dc:creator>
  <cp:keywords/>
  <dc:description/>
  <cp:lastModifiedBy>johan001</cp:lastModifiedBy>
  <cp:lastPrinted>2008-07-22T14:03:56Z</cp:lastPrinted>
  <dcterms:created xsi:type="dcterms:W3CDTF">2004-05-10T14:32:45Z</dcterms:created>
  <dcterms:modified xsi:type="dcterms:W3CDTF">2008-11-26T15:52:37Z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