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935" windowWidth="12120" windowHeight="3945" tabRatio="550" activeTab="0"/>
  </bookViews>
  <sheets>
    <sheet name="Data" sheetId="1" r:id="rId1"/>
    <sheet name="Notes" sheetId="2" r:id="rId2"/>
    <sheet name="2005-2006" sheetId="3" r:id="rId3"/>
    <sheet name="2004-2005" sheetId="4" r:id="rId4"/>
    <sheet name="2003-2004" sheetId="5" r:id="rId5"/>
    <sheet name="2002-2003" sheetId="6" r:id="rId6"/>
  </sheets>
  <definedNames>
    <definedName name="_xlnm.Print_Area" localSheetId="3">'2004-2005'!$B$1:$E$34</definedName>
    <definedName name="_xlnm.Print_Area" localSheetId="0">'Data'!$C$1:$G$61</definedName>
  </definedNames>
  <calcPr fullCalcOnLoad="1"/>
</workbook>
</file>

<file path=xl/sharedStrings.xml><?xml version="1.0" encoding="utf-8"?>
<sst xmlns="http://schemas.openxmlformats.org/spreadsheetml/2006/main" count="400" uniqueCount="102">
  <si>
    <t>Excludes members of the Armed Forces except those living off post or</t>
  </si>
  <si>
    <t>$del</t>
  </si>
  <si>
    <t xml:space="preserve"> </t>
  </si>
  <si>
    <t>movers</t>
  </si>
  <si>
    <t>&lt;nr&gt;&lt;endtab&gt;</t>
  </si>
  <si>
    <t>&lt;http://www.census.gov/population/www/socdemo/migrate.html&gt;.</t>
  </si>
  <si>
    <t>http://www.census.gov/population/www/</t>
  </si>
  <si>
    <t>Please contact Lars Johanson, lars.b.johanson@census.gov</t>
  </si>
  <si>
    <t>301-763-1171 if you have any questions.</t>
  </si>
  <si>
    <t xml:space="preserve">    2002-2003, total</t>
  </si>
  <si>
    <t>SYMBOL</t>
  </si>
  <si>
    <t>INTERNET LINK</t>
  </si>
  <si>
    <t xml:space="preserve">    2003-2004, total</t>
  </si>
  <si>
    <t>Reason for move</t>
  </si>
  <si>
    <t>PERCENT DISTRIBUTION</t>
  </si>
  <si>
    <t xml:space="preserve">    Total</t>
  </si>
  <si>
    <t>Family-related reasons</t>
  </si>
  <si>
    <t xml:space="preserve">  Change in marital status</t>
  </si>
  <si>
    <t xml:space="preserve">  To establish own household</t>
  </si>
  <si>
    <t xml:space="preserve">  Other family reasons</t>
  </si>
  <si>
    <t>Work-related reasons</t>
  </si>
  <si>
    <t xml:space="preserve">  New job/job transfer</t>
  </si>
  <si>
    <t xml:space="preserve">  To look for work/lost job</t>
  </si>
  <si>
    <t xml:space="preserve">  Closer to work/easier commute</t>
  </si>
  <si>
    <t xml:space="preserve">  Retired</t>
  </si>
  <si>
    <t xml:space="preserve">  Other job related reason</t>
  </si>
  <si>
    <t>Housing-related reasons</t>
  </si>
  <si>
    <t xml:space="preserve">  Wanted to own home/not rent</t>
  </si>
  <si>
    <t xml:space="preserve">  New/better house/apartment</t>
  </si>
  <si>
    <t xml:space="preserve">  Better neighborhood/less crime</t>
  </si>
  <si>
    <t xml:space="preserve">  Cheaper housing</t>
  </si>
  <si>
    <t xml:space="preserve">  Other housing</t>
  </si>
  <si>
    <t>Other reasons</t>
  </si>
  <si>
    <t xml:space="preserve">  Attend/leave college</t>
  </si>
  <si>
    <t xml:space="preserve">  Change of climate</t>
  </si>
  <si>
    <t xml:space="preserve">  Health reasons</t>
  </si>
  <si>
    <t xml:space="preserve">  Other reason</t>
  </si>
  <si>
    <t>All</t>
  </si>
  <si>
    <t>Intracounty</t>
  </si>
  <si>
    <t>Intercounty</t>
  </si>
  <si>
    <t>From abroad</t>
  </si>
  <si>
    <t>with their families on post. Based on Current Population Survey Annual Social and</t>
  </si>
  <si>
    <t>Economic Supplement; see text of this section and Appendix III]</t>
  </si>
  <si>
    <t>&lt;pc;2&gt;&lt;begtab;tbspec1d;1p&gt;&lt;setnc;5&gt;</t>
  </si>
  <si>
    <t>Selected Characteristic</t>
  </si>
  <si>
    <t>From Abroad</t>
  </si>
  <si>
    <t>Total</t>
  </si>
  <si>
    <t>Change in marital status</t>
  </si>
  <si>
    <t>To establish own household</t>
  </si>
  <si>
    <t>Other family reason</t>
  </si>
  <si>
    <t>New job or job transfer</t>
  </si>
  <si>
    <t>To look for work or lost job</t>
  </si>
  <si>
    <t>To be closer to work/easier commute</t>
  </si>
  <si>
    <t>Retired</t>
  </si>
  <si>
    <t>Other job related reason</t>
  </si>
  <si>
    <t>Wanted own home, not rent</t>
  </si>
  <si>
    <t>Wanted new or better home/ apartment</t>
  </si>
  <si>
    <t>Wanted better neighborhood /less crime</t>
  </si>
  <si>
    <t>Wanted cheaper housing</t>
  </si>
  <si>
    <t>Other housing reason</t>
  </si>
  <si>
    <t>To attend or leave college</t>
  </si>
  <si>
    <t>Change of climate</t>
  </si>
  <si>
    <t>Health reasons</t>
  </si>
  <si>
    <t>&lt;nr&gt;&lt;lp;4q&gt;\n\n\n\nTotal</t>
  </si>
  <si>
    <t>&lt;lp;6q&gt;PERCENT DISTRIBUTION&lt;c&gt;</t>
  </si>
  <si>
    <t>with their families on post. Based on Current Population Survey,</t>
  </si>
  <si>
    <t>Annual Social and Economic Supplement; see text of this section and Appendix III\]</t>
  </si>
  <si>
    <t xml:space="preserve">    2004-2005, total</t>
  </si>
  <si>
    <t>Source: U.S. Census Bureau, Current Population Survey, 2005 Annual Social and Economic Supplement,</t>
  </si>
  <si>
    <t>"Geographical Mobility:2004 to 2005, Detailed Tables";</t>
  </si>
  <si>
    <t>\&lt;http://www.census.gov/population/www/socdemo/migrate.html\&gt;.</t>
  </si>
  <si>
    <r>
      <t>Table 35.</t>
    </r>
    <r>
      <rPr>
        <b/>
        <sz val="12"/>
        <color indexed="8"/>
        <rFont val="Courier New"/>
        <family val="3"/>
      </rPr>
      <t xml:space="preserve"> Movers by Type of Move and Reason for Moving</t>
    </r>
  </si>
  <si>
    <t>Reason for move  All movers  Intra-county  Inter-county  From abroad</t>
  </si>
  <si>
    <t xml:space="preserve">  Other job-related reason</t>
  </si>
  <si>
    <t xml:space="preserve">    &lt;chgrow;bold&gt;Total (1,000)</t>
  </si>
  <si>
    <t>PLEASE PROVIDE 2005-2006 DATA</t>
  </si>
  <si>
    <t xml:space="preserve">    2005-2006, total</t>
  </si>
  <si>
    <t xml:space="preserve">  Total</t>
  </si>
  <si>
    <t>Natural disaster</t>
  </si>
  <si>
    <t xml:space="preserve">  Natural disaster</t>
  </si>
  <si>
    <r>
      <t>[</t>
    </r>
    <r>
      <rPr>
        <b/>
        <sz val="12"/>
        <color indexed="8"/>
        <rFont val="Courier New"/>
        <family val="3"/>
      </rPr>
      <t>As of March (39,837 represents 39,837,000).</t>
    </r>
    <r>
      <rPr>
        <sz val="12"/>
        <color indexed="8"/>
        <rFont val="Courier New"/>
        <family val="0"/>
      </rPr>
      <t xml:space="preserve"> For persons 1 year old and over.</t>
    </r>
  </si>
  <si>
    <t>Based on comparison of place of residence in 2005 and 2006.</t>
  </si>
  <si>
    <r>
      <t>Table 31.</t>
    </r>
    <r>
      <rPr>
        <b/>
        <sz val="12"/>
        <color indexed="8"/>
        <rFont val="Courier New"/>
        <family val="3"/>
      </rPr>
      <t xml:space="preserve"> Movers by Type of Move and Reason for Moving</t>
    </r>
  </si>
  <si>
    <t>[title]&lt;med&gt;Table 31. &lt;bold&gt;&lt;ix&gt;Movers by Type of Move and Reason for Moving: 2006&lt;xix&gt;&lt;l&gt;&lt;lp;6q&gt;&lt;sz;6q&gt;&lt;ff;0&gt;&lt;med&gt;&lt;tq;1&gt;</t>
  </si>
  <si>
    <t>$p\[&lt;bold&gt;As of March (39,837 represents 39,837,000)&lt;med&gt;. For persons 1 year old and over.</t>
  </si>
  <si>
    <t>Source: U.S. Census Bureau,</t>
  </si>
  <si>
    <t>"Geographical Mobility: 2005 to 2006, Detailed Tables";</t>
  </si>
  <si>
    <t>"Geographic Mobility: 2005 to 2006, Detailed Tables";</t>
  </si>
  <si>
    <t>&lt;pc;span&gt;[tbf]- Represents or rounds to zero.</t>
  </si>
  <si>
    <t>[tbf]Source: U.S. Census Bureau,</t>
  </si>
  <si>
    <t>Back to data</t>
  </si>
  <si>
    <t>HEADNOTE</t>
  </si>
  <si>
    <t>For more information:</t>
  </si>
  <si>
    <t>Based on comparison of place of residence in 2006 and 2007.</t>
  </si>
  <si>
    <r>
      <t>Table 30.</t>
    </r>
    <r>
      <rPr>
        <b/>
        <sz val="12"/>
        <color indexed="8"/>
        <rFont val="Courier New"/>
        <family val="3"/>
      </rPr>
      <t xml:space="preserve"> Movers by Type of Move and Reason for Moving</t>
    </r>
  </si>
  <si>
    <t>[As of March (38,681 represents 38,681,000). For persons 1 year old and over.</t>
  </si>
  <si>
    <t>"Geographical Mobility: 2006 to 2007, Detailed Tables";</t>
  </si>
  <si>
    <t>[See notes]</t>
  </si>
  <si>
    <t>Unit</t>
  </si>
  <si>
    <t>1,000</t>
  </si>
  <si>
    <t>Percent</t>
  </si>
  <si>
    <r>
      <t>Table 30.</t>
    </r>
    <r>
      <rPr>
        <b/>
        <sz val="12"/>
        <color indexed="8"/>
        <rFont val="Courier New"/>
        <family val="3"/>
      </rPr>
      <t xml:space="preserve"> Movers by Type of Move and Reason for Moving: 2007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</si>
</sst>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b/>
      <sz val="12"/>
      <color indexed="8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fill"/>
    </xf>
    <xf numFmtId="0" fontId="4" fillId="0" borderId="2" xfId="0" applyNumberFormat="1" applyFont="1" applyBorder="1" applyAlignment="1">
      <alignment horizontal="fill"/>
    </xf>
    <xf numFmtId="3" fontId="4" fillId="0" borderId="1" xfId="0" applyNumberFormat="1" applyFont="1" applyBorder="1" applyAlignment="1">
      <alignment horizontal="fill"/>
    </xf>
    <xf numFmtId="3" fontId="4" fillId="0" borderId="2" xfId="0" applyNumberFormat="1" applyFont="1" applyBorder="1" applyAlignment="1">
      <alignment horizontal="fill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2" xfId="0" applyNumberFormat="1" applyFont="1" applyBorder="1" applyAlignment="1">
      <alignment horizontal="fill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fill"/>
    </xf>
    <xf numFmtId="3" fontId="4" fillId="0" borderId="0" xfId="0" applyNumberFormat="1" applyFont="1" applyBorder="1" applyAlignment="1">
      <alignment horizontal="fill"/>
    </xf>
    <xf numFmtId="0" fontId="4" fillId="0" borderId="0" xfId="0" applyNumberFormat="1" applyFont="1" applyBorder="1" applyAlignment="1">
      <alignment horizontal="fill"/>
    </xf>
    <xf numFmtId="0" fontId="4" fillId="0" borderId="2" xfId="0" applyNumberFormat="1" applyFont="1" applyBorder="1" applyAlignment="1">
      <alignment/>
    </xf>
    <xf numFmtId="172" fontId="0" fillId="0" borderId="2" xfId="0" applyNumberFormat="1" applyBorder="1" applyAlignment="1">
      <alignment/>
    </xf>
    <xf numFmtId="172" fontId="4" fillId="0" borderId="2" xfId="0" applyNumberFormat="1" applyFont="1" applyBorder="1" applyAlignment="1">
      <alignment/>
    </xf>
    <xf numFmtId="0" fontId="0" fillId="0" borderId="3" xfId="0" applyBorder="1" applyAlignment="1" applyProtection="1">
      <alignment/>
      <protection locked="0"/>
    </xf>
    <xf numFmtId="3" fontId="0" fillId="0" borderId="4" xfId="0" applyNumberFormat="1" applyBorder="1" applyAlignment="1" applyProtection="1">
      <alignment horizontal="right"/>
      <protection locked="0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 applyProtection="1">
      <alignment horizontal="right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173" fontId="0" fillId="0" borderId="0" xfId="0" applyNumberFormat="1" applyAlignment="1">
      <alignment/>
    </xf>
    <xf numFmtId="0" fontId="4" fillId="0" borderId="2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4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4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7" fillId="0" borderId="0" xfId="16" applyNumberFormat="1" applyAlignment="1">
      <alignment/>
    </xf>
    <xf numFmtId="3" fontId="6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 applyProtection="1">
      <alignment/>
      <protection locked="0"/>
    </xf>
    <xf numFmtId="0" fontId="0" fillId="0" borderId="1" xfId="0" applyBorder="1" applyAlignment="1" applyProtection="1">
      <alignment vertical="top"/>
      <protection locked="0"/>
    </xf>
    <xf numFmtId="3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16" applyAlignment="1">
      <alignment/>
    </xf>
    <xf numFmtId="0" fontId="5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tabSelected="1" zoomScale="75" zoomScaleNormal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8.69921875" defaultRowHeight="15.75"/>
  <cols>
    <col min="1" max="1" width="38.09765625" style="0" customWidth="1"/>
    <col min="2" max="2" width="9.296875" style="0" customWidth="1"/>
    <col min="3" max="3" width="9.8984375" style="7" customWidth="1"/>
    <col min="4" max="6" width="12" style="0" customWidth="1"/>
  </cols>
  <sheetData>
    <row r="1" spans="1:2" ht="16.5">
      <c r="A1" s="20" t="s">
        <v>101</v>
      </c>
      <c r="B1" s="20"/>
    </row>
    <row r="2" spans="1:2" ht="15.75">
      <c r="A2" s="1"/>
      <c r="B2" s="1"/>
    </row>
    <row r="3" spans="1:2" ht="15.75">
      <c r="A3" s="56" t="s">
        <v>97</v>
      </c>
      <c r="B3" s="56"/>
    </row>
    <row r="4" spans="1:2" ht="15.75">
      <c r="A4" s="1"/>
      <c r="B4" s="1"/>
    </row>
    <row r="5" spans="1:6" ht="15.75">
      <c r="A5" s="10"/>
      <c r="B5" s="10"/>
      <c r="C5" s="12"/>
      <c r="D5" s="10"/>
      <c r="E5" s="10"/>
      <c r="F5" s="10"/>
    </row>
    <row r="6" spans="1:6" ht="15.75">
      <c r="A6" s="3" t="s">
        <v>13</v>
      </c>
      <c r="B6" s="3" t="s">
        <v>98</v>
      </c>
      <c r="C6" s="63" t="s">
        <v>37</v>
      </c>
      <c r="D6" s="64"/>
      <c r="E6" s="64"/>
      <c r="F6" s="64"/>
    </row>
    <row r="7" spans="1:6" ht="15" customHeight="1">
      <c r="A7" s="1" t="s">
        <v>2</v>
      </c>
      <c r="B7" s="1"/>
      <c r="C7" s="63" t="s">
        <v>3</v>
      </c>
      <c r="D7" s="64" t="s">
        <v>38</v>
      </c>
      <c r="E7" s="64" t="s">
        <v>39</v>
      </c>
      <c r="F7" s="65" t="s">
        <v>40</v>
      </c>
    </row>
    <row r="8" spans="1:6" ht="14.25" customHeight="1">
      <c r="A8" s="11"/>
      <c r="B8" s="11"/>
      <c r="C8" s="13"/>
      <c r="D8" s="11"/>
      <c r="E8" s="11"/>
      <c r="F8" s="45" t="s">
        <v>2</v>
      </c>
    </row>
    <row r="9" spans="1:6" ht="17.25" customHeight="1">
      <c r="A9" s="9" t="s">
        <v>15</v>
      </c>
      <c r="B9" s="67" t="s">
        <v>99</v>
      </c>
      <c r="C9" s="57">
        <v>38681</v>
      </c>
      <c r="D9" s="43">
        <v>25192</v>
      </c>
      <c r="E9" s="57">
        <v>12299</v>
      </c>
      <c r="F9" s="57">
        <v>1191</v>
      </c>
    </row>
    <row r="10" spans="1:6" ht="15" customHeight="1">
      <c r="A10" s="1" t="s">
        <v>16</v>
      </c>
      <c r="B10" s="68" t="s">
        <v>99</v>
      </c>
      <c r="C10" s="41">
        <v>11659</v>
      </c>
      <c r="D10" s="46">
        <v>7884</v>
      </c>
      <c r="E10" s="46">
        <v>3460</v>
      </c>
      <c r="F10" s="58">
        <v>316</v>
      </c>
    </row>
    <row r="11" spans="1:6" ht="15" customHeight="1">
      <c r="A11" s="1" t="s">
        <v>17</v>
      </c>
      <c r="B11" s="68" t="s">
        <v>99</v>
      </c>
      <c r="C11" s="58">
        <v>2296</v>
      </c>
      <c r="D11" s="58">
        <v>1573</v>
      </c>
      <c r="E11" s="58">
        <v>656</v>
      </c>
      <c r="F11" s="58">
        <v>68</v>
      </c>
    </row>
    <row r="12" spans="1:6" ht="15" customHeight="1">
      <c r="A12" s="1" t="s">
        <v>18</v>
      </c>
      <c r="B12" s="68" t="s">
        <v>99</v>
      </c>
      <c r="C12" s="58">
        <v>3808</v>
      </c>
      <c r="D12" s="58">
        <v>3028</v>
      </c>
      <c r="E12" s="58">
        <v>720</v>
      </c>
      <c r="F12" s="58">
        <v>60</v>
      </c>
    </row>
    <row r="13" spans="1:6" ht="15" customHeight="1">
      <c r="A13" s="1" t="s">
        <v>19</v>
      </c>
      <c r="B13" s="68" t="s">
        <v>99</v>
      </c>
      <c r="C13" s="58">
        <v>5555</v>
      </c>
      <c r="D13" s="58">
        <v>3283</v>
      </c>
      <c r="E13" s="58">
        <v>2084</v>
      </c>
      <c r="F13" s="58">
        <v>188</v>
      </c>
    </row>
    <row r="14" spans="1:6" ht="15" customHeight="1">
      <c r="A14" s="1" t="s">
        <v>20</v>
      </c>
      <c r="B14" s="68" t="s">
        <v>99</v>
      </c>
      <c r="C14" s="60">
        <v>8061</v>
      </c>
      <c r="D14" s="46">
        <v>2700</v>
      </c>
      <c r="E14" s="46">
        <v>4736</v>
      </c>
      <c r="F14" s="58">
        <v>624</v>
      </c>
    </row>
    <row r="15" spans="1:6" ht="15" customHeight="1">
      <c r="A15" s="1" t="s">
        <v>21</v>
      </c>
      <c r="B15" s="68" t="s">
        <v>99</v>
      </c>
      <c r="C15" s="58">
        <v>3789</v>
      </c>
      <c r="D15" s="58">
        <v>626</v>
      </c>
      <c r="E15" s="58">
        <v>2856</v>
      </c>
      <c r="F15" s="58">
        <v>307</v>
      </c>
    </row>
    <row r="16" spans="1:6" ht="15" customHeight="1">
      <c r="A16" s="1" t="s">
        <v>22</v>
      </c>
      <c r="B16" s="68" t="s">
        <v>99</v>
      </c>
      <c r="C16" s="58">
        <v>648</v>
      </c>
      <c r="D16" s="58">
        <v>166</v>
      </c>
      <c r="E16" s="58">
        <v>379</v>
      </c>
      <c r="F16" s="58">
        <v>102</v>
      </c>
    </row>
    <row r="17" spans="1:6" ht="15" customHeight="1">
      <c r="A17" s="1" t="s">
        <v>23</v>
      </c>
      <c r="B17" s="68" t="s">
        <v>99</v>
      </c>
      <c r="C17" s="58">
        <v>1858</v>
      </c>
      <c r="D17" s="58">
        <v>1140</v>
      </c>
      <c r="E17" s="58">
        <v>682</v>
      </c>
      <c r="F17" s="58">
        <v>37</v>
      </c>
    </row>
    <row r="18" spans="1:6" ht="15" customHeight="1">
      <c r="A18" s="1" t="s">
        <v>24</v>
      </c>
      <c r="B18" s="68" t="s">
        <v>99</v>
      </c>
      <c r="C18" s="58">
        <v>214</v>
      </c>
      <c r="D18" s="58">
        <v>67</v>
      </c>
      <c r="E18" s="58">
        <v>141</v>
      </c>
      <c r="F18" s="58">
        <v>6</v>
      </c>
    </row>
    <row r="19" spans="1:6" ht="15" customHeight="1">
      <c r="A19" s="1" t="s">
        <v>25</v>
      </c>
      <c r="B19" s="68" t="s">
        <v>99</v>
      </c>
      <c r="C19" s="58">
        <v>1551</v>
      </c>
      <c r="D19" s="58">
        <v>701</v>
      </c>
      <c r="E19" s="58">
        <v>679</v>
      </c>
      <c r="F19" s="58">
        <v>171</v>
      </c>
    </row>
    <row r="20" spans="1:6" ht="15" customHeight="1">
      <c r="A20" s="1" t="s">
        <v>26</v>
      </c>
      <c r="B20" s="68" t="s">
        <v>99</v>
      </c>
      <c r="C20" s="41">
        <v>16235</v>
      </c>
      <c r="D20" s="46">
        <v>13306</v>
      </c>
      <c r="E20" s="46">
        <v>2851</v>
      </c>
      <c r="F20" s="58">
        <v>77</v>
      </c>
    </row>
    <row r="21" spans="1:6" ht="15" customHeight="1">
      <c r="A21" s="1" t="s">
        <v>27</v>
      </c>
      <c r="B21" s="68" t="s">
        <v>99</v>
      </c>
      <c r="C21" s="58">
        <v>2292</v>
      </c>
      <c r="D21" s="58">
        <v>1828</v>
      </c>
      <c r="E21" s="58">
        <v>462</v>
      </c>
      <c r="F21" s="58">
        <v>2</v>
      </c>
    </row>
    <row r="22" spans="1:6" ht="15" customHeight="1">
      <c r="A22" s="1" t="s">
        <v>28</v>
      </c>
      <c r="B22" s="68" t="s">
        <v>99</v>
      </c>
      <c r="C22" s="58">
        <v>6096</v>
      </c>
      <c r="D22" s="58">
        <v>5149</v>
      </c>
      <c r="E22" s="58">
        <v>914</v>
      </c>
      <c r="F22" s="58">
        <v>33</v>
      </c>
    </row>
    <row r="23" spans="1:6" ht="15" customHeight="1">
      <c r="A23" s="1" t="s">
        <v>29</v>
      </c>
      <c r="B23" s="68" t="s">
        <v>99</v>
      </c>
      <c r="C23" s="58">
        <v>2130</v>
      </c>
      <c r="D23" s="58">
        <v>1669</v>
      </c>
      <c r="E23" s="58">
        <v>436</v>
      </c>
      <c r="F23" s="58">
        <v>25</v>
      </c>
    </row>
    <row r="24" spans="1:6" ht="15" customHeight="1">
      <c r="A24" s="1" t="s">
        <v>30</v>
      </c>
      <c r="B24" s="68" t="s">
        <v>99</v>
      </c>
      <c r="C24" s="58">
        <v>3089</v>
      </c>
      <c r="D24" s="58">
        <v>2487</v>
      </c>
      <c r="E24" s="58">
        <v>601</v>
      </c>
      <c r="F24" s="58">
        <v>1</v>
      </c>
    </row>
    <row r="25" spans="1:6" ht="15" customHeight="1">
      <c r="A25" s="1" t="s">
        <v>31</v>
      </c>
      <c r="B25" s="68" t="s">
        <v>99</v>
      </c>
      <c r="C25" s="58">
        <v>2628</v>
      </c>
      <c r="D25" s="58">
        <v>2173</v>
      </c>
      <c r="E25" s="58">
        <v>438</v>
      </c>
      <c r="F25" s="58">
        <v>17</v>
      </c>
    </row>
    <row r="26" spans="1:6" ht="15" customHeight="1">
      <c r="A26" s="1" t="s">
        <v>32</v>
      </c>
      <c r="B26" s="68" t="s">
        <v>99</v>
      </c>
      <c r="C26" s="41">
        <v>2726</v>
      </c>
      <c r="D26" s="46">
        <v>1302</v>
      </c>
      <c r="E26" s="46">
        <v>1251</v>
      </c>
      <c r="F26" s="58">
        <v>173</v>
      </c>
    </row>
    <row r="27" spans="1:6" ht="15" customHeight="1">
      <c r="A27" s="1" t="s">
        <v>33</v>
      </c>
      <c r="B27" s="68" t="s">
        <v>99</v>
      </c>
      <c r="C27" s="58">
        <v>743</v>
      </c>
      <c r="D27" s="58">
        <v>260</v>
      </c>
      <c r="E27" s="58">
        <v>403</v>
      </c>
      <c r="F27" s="58">
        <v>81</v>
      </c>
    </row>
    <row r="28" spans="1:6" ht="15" customHeight="1">
      <c r="A28" s="1" t="s">
        <v>34</v>
      </c>
      <c r="B28" s="68" t="s">
        <v>99</v>
      </c>
      <c r="C28" s="58">
        <v>146</v>
      </c>
      <c r="D28" s="58">
        <v>22</v>
      </c>
      <c r="E28" s="58">
        <v>122</v>
      </c>
      <c r="F28" s="58">
        <v>2</v>
      </c>
    </row>
    <row r="29" spans="1:6" ht="15" customHeight="1">
      <c r="A29" s="1" t="s">
        <v>35</v>
      </c>
      <c r="B29" s="68" t="s">
        <v>99</v>
      </c>
      <c r="C29" s="58">
        <v>531</v>
      </c>
      <c r="D29" s="58">
        <v>265</v>
      </c>
      <c r="E29" s="58">
        <v>266</v>
      </c>
      <c r="F29" s="58">
        <v>0</v>
      </c>
    </row>
    <row r="30" spans="1:6" ht="15" customHeight="1">
      <c r="A30" s="1" t="s">
        <v>79</v>
      </c>
      <c r="B30" s="68" t="s">
        <v>99</v>
      </c>
      <c r="C30" s="58">
        <v>177</v>
      </c>
      <c r="D30" s="58">
        <v>94</v>
      </c>
      <c r="E30" s="58">
        <v>84</v>
      </c>
      <c r="F30" s="41">
        <v>0</v>
      </c>
    </row>
    <row r="31" spans="1:6" ht="15" customHeight="1">
      <c r="A31" s="1" t="s">
        <v>36</v>
      </c>
      <c r="B31" s="68" t="s">
        <v>99</v>
      </c>
      <c r="C31" s="58">
        <v>1130</v>
      </c>
      <c r="D31" s="58">
        <v>662</v>
      </c>
      <c r="E31" s="58">
        <v>377</v>
      </c>
      <c r="F31" s="58">
        <v>90</v>
      </c>
    </row>
    <row r="32" spans="1:6" ht="15" customHeight="1">
      <c r="A32" s="9"/>
      <c r="B32" s="9"/>
      <c r="D32" s="7"/>
      <c r="E32" s="5"/>
      <c r="F32" s="5"/>
    </row>
    <row r="33" spans="1:6" ht="15" customHeight="1">
      <c r="A33" s="3" t="s">
        <v>14</v>
      </c>
      <c r="B33" s="3"/>
      <c r="C33" s="44"/>
      <c r="D33" s="44"/>
      <c r="E33" s="44"/>
      <c r="F33" s="44"/>
    </row>
    <row r="34" spans="1:6" ht="15.75">
      <c r="A34" s="1" t="s">
        <v>15</v>
      </c>
      <c r="B34" s="1" t="s">
        <v>100</v>
      </c>
      <c r="C34" s="44">
        <v>100</v>
      </c>
      <c r="D34" s="44">
        <v>100</v>
      </c>
      <c r="E34" s="44">
        <v>100</v>
      </c>
      <c r="F34" s="44">
        <v>100</v>
      </c>
    </row>
    <row r="35" spans="1:6" ht="15.75" customHeight="1">
      <c r="A35" s="1" t="s">
        <v>16</v>
      </c>
      <c r="B35" s="1" t="s">
        <v>100</v>
      </c>
      <c r="C35" s="44">
        <v>30.141413096869265</v>
      </c>
      <c r="D35" s="44">
        <v>31.29564941251191</v>
      </c>
      <c r="E35" s="44">
        <v>28.132368485242704</v>
      </c>
      <c r="F35" s="44">
        <v>26.532325776658272</v>
      </c>
    </row>
    <row r="36" spans="1:6" ht="15.75">
      <c r="A36" s="1" t="s">
        <v>17</v>
      </c>
      <c r="B36" s="1" t="s">
        <v>100</v>
      </c>
      <c r="C36" s="44">
        <v>5.9357307205087775</v>
      </c>
      <c r="D36" s="44">
        <v>6.244045728802795</v>
      </c>
      <c r="E36" s="44">
        <v>5.333766972924628</v>
      </c>
      <c r="F36" s="44">
        <v>5.7094878253568435</v>
      </c>
    </row>
    <row r="37" spans="1:6" ht="15.75">
      <c r="A37" s="1" t="s">
        <v>18</v>
      </c>
      <c r="B37" s="1" t="s">
        <v>100</v>
      </c>
      <c r="C37" s="44">
        <v>9.844626560843825</v>
      </c>
      <c r="D37" s="44">
        <v>12.019688790092092</v>
      </c>
      <c r="E37" s="44">
        <v>5.85413448247825</v>
      </c>
      <c r="F37" s="44">
        <v>5.037783375314862</v>
      </c>
    </row>
    <row r="38" spans="1:6" ht="15.75">
      <c r="A38" s="1" t="s">
        <v>19</v>
      </c>
      <c r="B38" s="1" t="s">
        <v>100</v>
      </c>
      <c r="C38" s="44">
        <v>14.361055815516663</v>
      </c>
      <c r="D38" s="44">
        <v>13.031914893617023</v>
      </c>
      <c r="E38" s="44">
        <v>16.944467029839824</v>
      </c>
      <c r="F38" s="44">
        <v>15.785054575986566</v>
      </c>
    </row>
    <row r="39" spans="1:6" ht="15.75" customHeight="1">
      <c r="A39" s="1" t="s">
        <v>20</v>
      </c>
      <c r="B39" s="1" t="s">
        <v>100</v>
      </c>
      <c r="C39" s="44">
        <v>20.839688736071974</v>
      </c>
      <c r="D39" s="44">
        <v>10.717688154969832</v>
      </c>
      <c r="E39" s="44">
        <v>38.50719570696805</v>
      </c>
      <c r="F39" s="44">
        <v>52.39294710327456</v>
      </c>
    </row>
    <row r="40" spans="1:6" ht="15.75">
      <c r="A40" s="1" t="s">
        <v>21</v>
      </c>
      <c r="B40" s="1" t="s">
        <v>100</v>
      </c>
      <c r="C40" s="44">
        <v>9.795506837982472</v>
      </c>
      <c r="D40" s="44">
        <v>2.484915846300413</v>
      </c>
      <c r="E40" s="44">
        <v>23.22140011383039</v>
      </c>
      <c r="F40" s="44">
        <v>25.77665827036104</v>
      </c>
    </row>
    <row r="41" spans="1:6" ht="15.75">
      <c r="A41" s="1" t="s">
        <v>22</v>
      </c>
      <c r="B41" s="1" t="s">
        <v>100</v>
      </c>
      <c r="C41" s="44">
        <v>1.6752410744293063</v>
      </c>
      <c r="D41" s="44">
        <v>0.6589393458240712</v>
      </c>
      <c r="E41" s="44">
        <v>3.0815513456378567</v>
      </c>
      <c r="F41" s="44">
        <v>8.564231738035264</v>
      </c>
    </row>
    <row r="42" spans="1:6" ht="15.75">
      <c r="A42" s="1" t="s">
        <v>23</v>
      </c>
      <c r="B42" s="1" t="s">
        <v>100</v>
      </c>
      <c r="C42" s="44">
        <v>4.803391846126005</v>
      </c>
      <c r="D42" s="44">
        <v>4.525246109876151</v>
      </c>
      <c r="E42" s="44">
        <v>5.545166273680787</v>
      </c>
      <c r="F42" s="44">
        <v>3.1066330814441647</v>
      </c>
    </row>
    <row r="43" spans="1:6" ht="15.75">
      <c r="A43" s="1" t="s">
        <v>24</v>
      </c>
      <c r="B43" s="1" t="s">
        <v>100</v>
      </c>
      <c r="C43" s="44">
        <v>0.5532431943331352</v>
      </c>
      <c r="D43" s="7">
        <v>0.26595744680851063</v>
      </c>
      <c r="E43" s="44">
        <v>1.146434669485324</v>
      </c>
      <c r="F43" s="44">
        <v>0.5037783375314862</v>
      </c>
    </row>
    <row r="44" spans="1:6" ht="15.75">
      <c r="A44" s="1" t="s">
        <v>25</v>
      </c>
      <c r="B44" s="1" t="s">
        <v>100</v>
      </c>
      <c r="C44" s="44">
        <v>4.0097205346294045</v>
      </c>
      <c r="D44" s="44">
        <v>2.782629406160686</v>
      </c>
      <c r="E44" s="44">
        <v>5.520774046670461</v>
      </c>
      <c r="F44" s="44">
        <v>14.357682619647354</v>
      </c>
    </row>
    <row r="45" spans="1:6" ht="15" customHeight="1">
      <c r="A45" s="1" t="s">
        <v>26</v>
      </c>
      <c r="B45" s="1" t="s">
        <v>100</v>
      </c>
      <c r="C45" s="44">
        <v>41.97151056074041</v>
      </c>
      <c r="D45" s="44">
        <v>52.81835503334392</v>
      </c>
      <c r="E45" s="44">
        <v>23.180746402146514</v>
      </c>
      <c r="F45" s="44">
        <v>6.465155331654072</v>
      </c>
    </row>
    <row r="46" spans="1:6" ht="15.75">
      <c r="A46" s="1" t="s">
        <v>27</v>
      </c>
      <c r="B46" s="1" t="s">
        <v>100</v>
      </c>
      <c r="C46" s="44">
        <v>5.925389726222177</v>
      </c>
      <c r="D46" s="44">
        <v>7.256271832327724</v>
      </c>
      <c r="E46" s="44">
        <v>3.7564029595902104</v>
      </c>
      <c r="F46" s="44">
        <v>0.16792611251049538</v>
      </c>
    </row>
    <row r="47" spans="1:6" ht="15.75">
      <c r="A47" s="1" t="s">
        <v>28</v>
      </c>
      <c r="B47" s="1" t="s">
        <v>100</v>
      </c>
      <c r="C47" s="44">
        <v>15.759675292779402</v>
      </c>
      <c r="D47" s="44">
        <v>20.439028262940617</v>
      </c>
      <c r="E47" s="44">
        <v>7.431498495812668</v>
      </c>
      <c r="F47" s="44">
        <v>2.770780856423174</v>
      </c>
    </row>
    <row r="48" spans="1:6" ht="15.75">
      <c r="A48" s="1" t="s">
        <v>29</v>
      </c>
      <c r="B48" s="1" t="s">
        <v>100</v>
      </c>
      <c r="C48" s="44">
        <v>5.5065794576148495</v>
      </c>
      <c r="D48" s="44">
        <v>6.625119085423944</v>
      </c>
      <c r="E48" s="44">
        <v>3.545003658834051</v>
      </c>
      <c r="F48" s="44">
        <v>2.0990764063811924</v>
      </c>
    </row>
    <row r="49" spans="1:6" ht="15.75">
      <c r="A49" s="1" t="s">
        <v>30</v>
      </c>
      <c r="B49" s="1" t="s">
        <v>100</v>
      </c>
      <c r="C49" s="44">
        <v>7.985832837827357</v>
      </c>
      <c r="D49" s="44">
        <v>9.872181644966656</v>
      </c>
      <c r="E49" s="44">
        <v>4.886576144401984</v>
      </c>
      <c r="F49" s="44">
        <v>0.08396305625524769</v>
      </c>
    </row>
    <row r="50" spans="1:6" ht="15.75">
      <c r="A50" s="1" t="s">
        <v>31</v>
      </c>
      <c r="B50" s="1" t="s">
        <v>100</v>
      </c>
      <c r="C50" s="44">
        <v>6.794033246296631</v>
      </c>
      <c r="D50" s="44">
        <v>8.62575420768498</v>
      </c>
      <c r="E50" s="44">
        <v>3.561265143507602</v>
      </c>
      <c r="F50" s="44">
        <v>1.4273719563392109</v>
      </c>
    </row>
    <row r="51" spans="1:6" ht="15.75" customHeight="1">
      <c r="A51" s="1" t="s">
        <v>32</v>
      </c>
      <c r="B51" s="1" t="s">
        <v>100</v>
      </c>
      <c r="C51" s="44">
        <v>7.047387606318348</v>
      </c>
      <c r="D51" s="44">
        <v>5.168307399174341</v>
      </c>
      <c r="E51" s="44">
        <v>10.17155866330596</v>
      </c>
      <c r="F51" s="44">
        <v>14.525608732157849</v>
      </c>
    </row>
    <row r="52" spans="1:6" ht="15.75">
      <c r="A52" s="1" t="s">
        <v>33</v>
      </c>
      <c r="B52" s="1" t="s">
        <v>100</v>
      </c>
      <c r="C52" s="44">
        <v>1.920839688736072</v>
      </c>
      <c r="D52" s="44">
        <v>1.0320736741822802</v>
      </c>
      <c r="E52" s="44">
        <v>3.2766891617204648</v>
      </c>
      <c r="F52" s="44">
        <v>6.801007556675064</v>
      </c>
    </row>
    <row r="53" spans="1:6" ht="15.75">
      <c r="A53" s="1" t="s">
        <v>34</v>
      </c>
      <c r="B53" s="1" t="s">
        <v>100</v>
      </c>
      <c r="C53" s="44">
        <v>0.37744629146092395</v>
      </c>
      <c r="D53" s="44">
        <v>0.08732931089234677</v>
      </c>
      <c r="E53" s="44">
        <v>0.9919505650865924</v>
      </c>
      <c r="F53" s="44">
        <v>0.16792611251049538</v>
      </c>
    </row>
    <row r="54" spans="1:6" ht="15.75">
      <c r="A54" s="1" t="s">
        <v>35</v>
      </c>
      <c r="B54" s="1" t="s">
        <v>100</v>
      </c>
      <c r="C54" s="44">
        <v>1.3727669915462373</v>
      </c>
      <c r="D54" s="44">
        <v>1.0519212448396316</v>
      </c>
      <c r="E54" s="44">
        <v>2.1627774615822424</v>
      </c>
      <c r="F54" s="7">
        <v>0</v>
      </c>
    </row>
    <row r="55" spans="1:6" ht="15.75">
      <c r="A55" s="1" t="s">
        <v>79</v>
      </c>
      <c r="B55" s="1" t="s">
        <v>100</v>
      </c>
      <c r="C55" s="44">
        <v>0.457588997182079</v>
      </c>
      <c r="D55" s="44">
        <v>0.3731343283582089</v>
      </c>
      <c r="E55" s="44">
        <v>0.6829823562891292</v>
      </c>
      <c r="F55" s="7">
        <v>0</v>
      </c>
    </row>
    <row r="56" spans="1:6" ht="15.75">
      <c r="A56" s="1" t="s">
        <v>36</v>
      </c>
      <c r="B56" s="1" t="s">
        <v>100</v>
      </c>
      <c r="C56" s="44">
        <v>2.9213308859646854</v>
      </c>
      <c r="D56" s="44">
        <v>2.627818355033344</v>
      </c>
      <c r="E56" s="44">
        <v>3.065289860964306</v>
      </c>
      <c r="F56" s="44">
        <v>7.5566750629722925</v>
      </c>
    </row>
    <row r="57" spans="1:6" ht="15.75">
      <c r="A57" s="11"/>
      <c r="B57" s="11"/>
      <c r="C57" s="13"/>
      <c r="D57" s="11"/>
      <c r="E57" s="11"/>
      <c r="F57" s="11"/>
    </row>
    <row r="58" spans="3:6" ht="15.75">
      <c r="C58" s="4"/>
      <c r="D58" s="1"/>
      <c r="E58" s="1"/>
      <c r="F58" s="1"/>
    </row>
    <row r="59" spans="1:3" ht="15.75">
      <c r="A59" t="s">
        <v>85</v>
      </c>
      <c r="C59"/>
    </row>
    <row r="60" spans="1:3" ht="15.75">
      <c r="A60" s="55" t="s">
        <v>96</v>
      </c>
      <c r="B60" s="55"/>
      <c r="C60"/>
    </row>
    <row r="61" spans="1:6" ht="15.75">
      <c r="A61" s="1" t="s">
        <v>5</v>
      </c>
      <c r="B61" s="1"/>
      <c r="C61" s="4"/>
      <c r="D61" s="1"/>
      <c r="E61" s="1"/>
      <c r="F61" s="1"/>
    </row>
  </sheetData>
  <hyperlinks>
    <hyperlink ref="A3" location="Notes!A1" display="[See notes]"/>
  </hyperlinks>
  <printOptions/>
  <pageMargins left="0.75" right="0.75" top="0.5" bottom="0.5" header="0.5" footer="0.5"/>
  <pageSetup fitToHeight="1" fitToWidth="1" horizontalDpi="600" verticalDpi="600" orientation="landscape" scale="82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20" t="s">
        <v>94</v>
      </c>
    </row>
    <row r="3" ht="15.75">
      <c r="A3" s="66" t="s">
        <v>90</v>
      </c>
    </row>
    <row r="5" ht="15.75">
      <c r="A5" t="s">
        <v>91</v>
      </c>
    </row>
    <row r="6" ht="15.75">
      <c r="A6" s="1" t="s">
        <v>95</v>
      </c>
    </row>
    <row r="7" ht="15.75">
      <c r="A7" s="1" t="s">
        <v>93</v>
      </c>
    </row>
    <row r="8" ht="15.75">
      <c r="A8" s="1" t="s">
        <v>0</v>
      </c>
    </row>
    <row r="9" ht="15.75">
      <c r="A9" s="1" t="s">
        <v>41</v>
      </c>
    </row>
    <row r="10" ht="15.75">
      <c r="A10" s="1" t="s">
        <v>42</v>
      </c>
    </row>
    <row r="12" ht="15.75">
      <c r="A12" t="s">
        <v>85</v>
      </c>
    </row>
    <row r="13" ht="15.75">
      <c r="A13" s="55" t="s">
        <v>96</v>
      </c>
    </row>
    <row r="14" ht="15.75">
      <c r="A14" s="1" t="s">
        <v>5</v>
      </c>
    </row>
    <row r="15" ht="15.75">
      <c r="A15" s="1"/>
    </row>
    <row r="16" ht="15.75">
      <c r="A16" t="s">
        <v>92</v>
      </c>
    </row>
    <row r="17" ht="15.75">
      <c r="A17" s="66" t="s">
        <v>6</v>
      </c>
    </row>
  </sheetData>
  <hyperlinks>
    <hyperlink ref="A3" location="Data!A1" display="Back to data"/>
    <hyperlink ref="A17" r:id="rId1" display="http://www.census.gov/population/www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="75" zoomScaleNormal="75" workbookViewId="0" topLeftCell="A1">
      <selection activeCell="A1" sqref="A1"/>
    </sheetView>
  </sheetViews>
  <sheetFormatPr defaultColWidth="8.69921875" defaultRowHeight="15.75"/>
  <cols>
    <col min="1" max="1" width="33.3984375" style="0" customWidth="1"/>
    <col min="2" max="2" width="33.8984375" style="0" customWidth="1"/>
    <col min="3" max="3" width="11.69921875" style="7" customWidth="1"/>
    <col min="4" max="4" width="12.09765625" style="0" customWidth="1"/>
    <col min="5" max="5" width="14.09765625" style="0" customWidth="1"/>
    <col min="6" max="6" width="14.3984375" style="0" customWidth="1"/>
    <col min="7" max="7" width="35.3984375" style="22" customWidth="1"/>
    <col min="8" max="8" width="12" style="22" customWidth="1"/>
    <col min="9" max="9" width="12" style="0" customWidth="1"/>
    <col min="10" max="10" width="11.09765625" style="0" customWidth="1"/>
    <col min="11" max="11" width="12.3984375" style="0" customWidth="1"/>
  </cols>
  <sheetData>
    <row r="1" ht="15.75">
      <c r="G1" t="s">
        <v>75</v>
      </c>
    </row>
    <row r="2" spans="1:8" ht="16.5">
      <c r="A2" s="20" t="s">
        <v>82</v>
      </c>
      <c r="B2" s="1" t="s">
        <v>83</v>
      </c>
      <c r="G2" s="20" t="s">
        <v>71</v>
      </c>
      <c r="H2" s="19"/>
    </row>
    <row r="3" spans="1:8" ht="15.75">
      <c r="A3" s="1"/>
      <c r="B3" s="1"/>
      <c r="G3" s="1"/>
      <c r="H3" s="19"/>
    </row>
    <row r="4" spans="1:8" ht="16.5">
      <c r="A4" s="1" t="s">
        <v>80</v>
      </c>
      <c r="B4" s="1" t="s">
        <v>84</v>
      </c>
      <c r="G4" s="1" t="s">
        <v>80</v>
      </c>
      <c r="H4" s="19"/>
    </row>
    <row r="5" spans="1:8" ht="15.75">
      <c r="A5" s="1" t="s">
        <v>81</v>
      </c>
      <c r="B5" s="1" t="s">
        <v>81</v>
      </c>
      <c r="G5" s="1" t="s">
        <v>81</v>
      </c>
      <c r="H5" s="19"/>
    </row>
    <row r="6" spans="1:8" ht="15.75">
      <c r="A6" s="1" t="s">
        <v>0</v>
      </c>
      <c r="B6" s="1" t="s">
        <v>0</v>
      </c>
      <c r="G6" s="1" t="s">
        <v>0</v>
      </c>
      <c r="H6" s="19"/>
    </row>
    <row r="7" spans="1:8" ht="15.75">
      <c r="A7" s="1" t="s">
        <v>41</v>
      </c>
      <c r="B7" s="1" t="s">
        <v>65</v>
      </c>
      <c r="G7" s="1" t="s">
        <v>41</v>
      </c>
      <c r="H7" s="19"/>
    </row>
    <row r="8" spans="1:8" ht="15.75">
      <c r="A8" s="1" t="s">
        <v>42</v>
      </c>
      <c r="B8" s="1" t="s">
        <v>66</v>
      </c>
      <c r="G8" s="1" t="s">
        <v>42</v>
      </c>
      <c r="H8" s="19"/>
    </row>
    <row r="9" spans="1:8" ht="15.75">
      <c r="A9" s="1"/>
      <c r="B9" s="1" t="s">
        <v>43</v>
      </c>
      <c r="G9" s="19"/>
      <c r="H9" s="19"/>
    </row>
    <row r="10" spans="1:8" ht="15.75">
      <c r="A10" s="1"/>
      <c r="B10" s="1" t="s">
        <v>72</v>
      </c>
      <c r="G10" s="19"/>
      <c r="H10" s="19"/>
    </row>
    <row r="11" spans="1:11" ht="15.75">
      <c r="A11" s="10"/>
      <c r="B11" s="1" t="s">
        <v>1</v>
      </c>
      <c r="C11" s="12"/>
      <c r="D11" s="10"/>
      <c r="E11" s="10"/>
      <c r="F11" s="10"/>
      <c r="G11" s="20"/>
      <c r="H11" s="49"/>
      <c r="I11" s="50"/>
      <c r="J11" s="50"/>
      <c r="K11" s="50"/>
    </row>
    <row r="12" spans="1:8" ht="15.75">
      <c r="A12" s="3" t="s">
        <v>13</v>
      </c>
      <c r="B12" s="1" t="s">
        <v>1</v>
      </c>
      <c r="C12" s="8" t="s">
        <v>37</v>
      </c>
      <c r="D12" s="3"/>
      <c r="E12" s="3"/>
      <c r="F12" s="3"/>
      <c r="G12" s="20"/>
      <c r="H12" s="20"/>
    </row>
    <row r="13" spans="1:11" ht="15" customHeight="1">
      <c r="A13" s="1" t="s">
        <v>2</v>
      </c>
      <c r="B13" s="1" t="s">
        <v>1</v>
      </c>
      <c r="C13" s="8" t="s">
        <v>3</v>
      </c>
      <c r="D13" s="3" t="s">
        <v>38</v>
      </c>
      <c r="E13" s="1" t="s">
        <v>39</v>
      </c>
      <c r="F13" s="18" t="s">
        <v>40</v>
      </c>
      <c r="G13" s="20"/>
      <c r="H13" s="39" t="s">
        <v>46</v>
      </c>
      <c r="I13" s="40" t="s">
        <v>38</v>
      </c>
      <c r="J13" s="40" t="s">
        <v>39</v>
      </c>
      <c r="K13" s="40" t="s">
        <v>45</v>
      </c>
    </row>
    <row r="14" spans="1:11" ht="14.25" customHeight="1">
      <c r="A14" s="11"/>
      <c r="B14" s="1" t="s">
        <v>1</v>
      </c>
      <c r="C14" s="13"/>
      <c r="D14" s="11"/>
      <c r="E14" s="11"/>
      <c r="F14" s="45" t="s">
        <v>2</v>
      </c>
      <c r="G14" s="20"/>
      <c r="H14" s="47"/>
      <c r="I14" s="48"/>
      <c r="J14" s="48"/>
      <c r="K14" s="48"/>
    </row>
    <row r="15" spans="1:11" ht="18.75" customHeight="1">
      <c r="A15" s="26"/>
      <c r="B15" s="1" t="s">
        <v>1</v>
      </c>
      <c r="C15" s="54">
        <f>C23-C24-C28-C34-C40</f>
        <v>-7.993605777301127E-15</v>
      </c>
      <c r="D15" s="54">
        <f>D23-D24-D28-D34-D40</f>
        <v>0</v>
      </c>
      <c r="E15" s="54">
        <f>E23-E24-E28-E34-E40</f>
        <v>0.007304601899200236</v>
      </c>
      <c r="F15" s="54">
        <f>F23-F24-F28-F34-F40</f>
        <v>-0.07716049382715617</v>
      </c>
      <c r="G15" s="20"/>
      <c r="H15" s="54">
        <f>H23-H28-H24-H34-H40</f>
        <v>0</v>
      </c>
      <c r="I15" s="54">
        <f>I23-I24-I28-I34-I40</f>
        <v>0</v>
      </c>
      <c r="J15" s="54">
        <f>J23-J24-J28-J34-J40</f>
        <v>1</v>
      </c>
      <c r="K15" s="54">
        <f>K23-K24-K28-K34-K40</f>
        <v>-1</v>
      </c>
    </row>
    <row r="16" spans="1:11" ht="18" customHeight="1">
      <c r="A16" s="26"/>
      <c r="B16" s="1" t="s">
        <v>1</v>
      </c>
      <c r="C16" s="54">
        <f>C24-C25-C26-C27</f>
        <v>0</v>
      </c>
      <c r="D16" s="54">
        <f>D24-D25-D26-D27</f>
        <v>0</v>
      </c>
      <c r="E16" s="54">
        <f>E24-E25-E26-E27</f>
        <v>0</v>
      </c>
      <c r="F16" s="54">
        <f>F24-F25-F26-F27</f>
        <v>0.07716049382715795</v>
      </c>
      <c r="G16" s="20"/>
      <c r="H16" s="54">
        <f>H24-H25-H26-H27</f>
        <v>0</v>
      </c>
      <c r="I16" s="54">
        <f>I24-I25-I26-I27</f>
        <v>0</v>
      </c>
      <c r="J16" s="54">
        <f>J24-J25-J26-J27</f>
        <v>0</v>
      </c>
      <c r="K16" s="54">
        <f>K24-K25-K26-K27</f>
        <v>1</v>
      </c>
    </row>
    <row r="17" spans="1:11" ht="16.5" customHeight="1">
      <c r="A17" s="26"/>
      <c r="B17" s="1" t="s">
        <v>1</v>
      </c>
      <c r="C17" s="54">
        <f>C28-SUM(C29:C33)</f>
        <v>0</v>
      </c>
      <c r="D17" s="54">
        <f>D28-SUM(D29:D33)</f>
        <v>0</v>
      </c>
      <c r="E17" s="54">
        <f>E28-SUM(E29:E33)</f>
        <v>-0.007304601899207341</v>
      </c>
      <c r="F17" s="54">
        <f>F28-SUM(F29:F33)</f>
        <v>0.07716049382715795</v>
      </c>
      <c r="G17" s="20"/>
      <c r="H17" s="54">
        <f>H28-SUM(H29:H33)</f>
        <v>0</v>
      </c>
      <c r="I17" s="54">
        <f>I28-SUM(I29:I33)</f>
        <v>0</v>
      </c>
      <c r="J17" s="54">
        <f>J28-SUM(J29:J33)</f>
        <v>-1</v>
      </c>
      <c r="K17" s="54">
        <f>K28-SUM(K29:K33)</f>
        <v>1</v>
      </c>
    </row>
    <row r="18" spans="1:11" ht="17.25" customHeight="1">
      <c r="A18" s="26"/>
      <c r="B18" s="1" t="s">
        <v>1</v>
      </c>
      <c r="C18" s="54">
        <f>C34-SUM(C35:C39)</f>
        <v>0</v>
      </c>
      <c r="D18" s="54">
        <f>D34-SUM(D35:D39)</f>
        <v>0</v>
      </c>
      <c r="E18" s="54">
        <f>E34-SUM(E35:E39)</f>
        <v>-0.007304601899200236</v>
      </c>
      <c r="F18" s="54">
        <f>F34-SUM(F35:F39)</f>
        <v>0</v>
      </c>
      <c r="G18" s="20"/>
      <c r="H18" s="54">
        <f>H34-SUM(H35:H39)</f>
        <v>0</v>
      </c>
      <c r="I18" s="54">
        <f>I34-SUM(I35:I39)</f>
        <v>0</v>
      </c>
      <c r="J18" s="54">
        <f>J34-SUM(J35:J39)</f>
        <v>-1</v>
      </c>
      <c r="K18" s="54">
        <f>K34-SUM(K35:K39)</f>
        <v>0</v>
      </c>
    </row>
    <row r="19" spans="1:11" ht="18" customHeight="1">
      <c r="A19" s="26"/>
      <c r="B19" s="1" t="s">
        <v>1</v>
      </c>
      <c r="C19" s="54">
        <f>C40-SUM(C41:C45)</f>
        <v>0</v>
      </c>
      <c r="D19" s="54">
        <f>D40-SUM(D41:D45)</f>
        <v>0</v>
      </c>
      <c r="E19" s="54">
        <f>E40-SUM(E41:E45)</f>
        <v>0</v>
      </c>
      <c r="F19" s="54">
        <f>F40-SUM(F41:F45)</f>
        <v>0</v>
      </c>
      <c r="G19" s="20"/>
      <c r="H19" s="54">
        <f>H40-SUM(H41:H45)</f>
        <v>0</v>
      </c>
      <c r="I19" s="54">
        <f>I40-SUM(I41:I45)</f>
        <v>0</v>
      </c>
      <c r="J19" s="54">
        <f>J40-SUM(J41:J45)</f>
        <v>0</v>
      </c>
      <c r="K19" s="54">
        <f>K40-SUM(K41:K45)</f>
        <v>0</v>
      </c>
    </row>
    <row r="20" spans="1:11" ht="17.25" customHeight="1">
      <c r="A20" s="9" t="s">
        <v>76</v>
      </c>
      <c r="B20" s="9" t="s">
        <v>74</v>
      </c>
      <c r="C20" s="57">
        <v>39837</v>
      </c>
      <c r="D20" s="51">
        <v>24851</v>
      </c>
      <c r="E20" s="57">
        <v>13690</v>
      </c>
      <c r="F20" s="57">
        <v>1296</v>
      </c>
      <c r="G20" s="62" t="s">
        <v>44</v>
      </c>
      <c r="H20" s="59">
        <v>39837</v>
      </c>
      <c r="I20" s="51">
        <v>24851</v>
      </c>
      <c r="J20" s="57">
        <v>13690</v>
      </c>
      <c r="K20" s="57">
        <v>1296</v>
      </c>
    </row>
    <row r="21" spans="1:11" ht="15" customHeight="1">
      <c r="A21" s="9"/>
      <c r="B21" s="9"/>
      <c r="D21" s="7"/>
      <c r="E21" s="5"/>
      <c r="F21" s="5"/>
      <c r="G21" s="39"/>
      <c r="H21" s="39"/>
      <c r="I21" s="40"/>
      <c r="J21" s="40"/>
      <c r="K21" s="40"/>
    </row>
    <row r="22" spans="1:11" ht="15" customHeight="1">
      <c r="A22" s="3" t="s">
        <v>14</v>
      </c>
      <c r="B22" s="17" t="s">
        <v>64</v>
      </c>
      <c r="C22" s="44"/>
      <c r="D22" s="44"/>
      <c r="E22" s="44"/>
      <c r="F22" s="44"/>
      <c r="G22" s="37"/>
      <c r="H22" s="38"/>
      <c r="I22" s="41"/>
      <c r="J22" s="41"/>
      <c r="K22" s="41"/>
    </row>
    <row r="23" spans="1:11" ht="16.5">
      <c r="A23" s="1" t="s">
        <v>15</v>
      </c>
      <c r="B23" s="1" t="s">
        <v>63</v>
      </c>
      <c r="C23" s="44">
        <f aca="true" t="shared" si="0" ref="C23:F45">H23/H$20*100</f>
        <v>100</v>
      </c>
      <c r="D23" s="44">
        <f t="shared" si="0"/>
        <v>100</v>
      </c>
      <c r="E23" s="44">
        <f t="shared" si="0"/>
        <v>100</v>
      </c>
      <c r="F23" s="44">
        <f t="shared" si="0"/>
        <v>100</v>
      </c>
      <c r="G23" s="37" t="s">
        <v>77</v>
      </c>
      <c r="H23" s="57">
        <v>39837</v>
      </c>
      <c r="I23" s="43">
        <v>24851</v>
      </c>
      <c r="J23" s="57">
        <v>13690</v>
      </c>
      <c r="K23" s="57">
        <v>1296</v>
      </c>
    </row>
    <row r="24" spans="1:11" ht="15.75" customHeight="1">
      <c r="A24" s="1" t="s">
        <v>16</v>
      </c>
      <c r="B24" s="1" t="s">
        <v>16</v>
      </c>
      <c r="C24" s="44">
        <f t="shared" si="0"/>
        <v>27.67527675276753</v>
      </c>
      <c r="D24" s="44">
        <f t="shared" si="0"/>
        <v>27.741338376725285</v>
      </c>
      <c r="E24" s="44">
        <f t="shared" si="0"/>
        <v>27.457998539079618</v>
      </c>
      <c r="F24" s="44">
        <f t="shared" si="0"/>
        <v>28.703703703703702</v>
      </c>
      <c r="G24" s="1" t="s">
        <v>16</v>
      </c>
      <c r="H24" s="41">
        <v>11025</v>
      </c>
      <c r="I24" s="46">
        <v>6894</v>
      </c>
      <c r="J24" s="46">
        <v>3759</v>
      </c>
      <c r="K24" s="58">
        <v>372</v>
      </c>
    </row>
    <row r="25" spans="1:11" ht="15.75">
      <c r="A25" s="1" t="s">
        <v>17</v>
      </c>
      <c r="B25" s="1" t="s">
        <v>17</v>
      </c>
      <c r="C25" s="44">
        <f t="shared" si="0"/>
        <v>6.0119988954991594</v>
      </c>
      <c r="D25" s="44">
        <f t="shared" si="0"/>
        <v>6.225101605569193</v>
      </c>
      <c r="E25" s="44">
        <f t="shared" si="0"/>
        <v>5.741417092768445</v>
      </c>
      <c r="F25" s="44">
        <f t="shared" si="0"/>
        <v>4.78395061728395</v>
      </c>
      <c r="G25" s="37" t="s">
        <v>47</v>
      </c>
      <c r="H25" s="58">
        <v>2395</v>
      </c>
      <c r="I25" s="58">
        <v>1547</v>
      </c>
      <c r="J25" s="58">
        <v>786</v>
      </c>
      <c r="K25" s="58">
        <v>62</v>
      </c>
    </row>
    <row r="26" spans="1:11" ht="15.75">
      <c r="A26" s="1" t="s">
        <v>18</v>
      </c>
      <c r="B26" s="1" t="s">
        <v>18</v>
      </c>
      <c r="C26" s="44">
        <f t="shared" si="0"/>
        <v>8.507166704320104</v>
      </c>
      <c r="D26" s="44">
        <f t="shared" si="0"/>
        <v>10.530763349563397</v>
      </c>
      <c r="E26" s="44">
        <f t="shared" si="0"/>
        <v>5.5003652300949595</v>
      </c>
      <c r="F26" s="44">
        <f t="shared" si="0"/>
        <v>1.4660493827160492</v>
      </c>
      <c r="G26" s="37" t="s">
        <v>48</v>
      </c>
      <c r="H26" s="58">
        <v>3389</v>
      </c>
      <c r="I26" s="58">
        <v>2617</v>
      </c>
      <c r="J26" s="58">
        <v>753</v>
      </c>
      <c r="K26" s="58">
        <v>19</v>
      </c>
    </row>
    <row r="27" spans="1:11" ht="15.75">
      <c r="A27" s="1" t="s">
        <v>19</v>
      </c>
      <c r="B27" s="1" t="s">
        <v>19</v>
      </c>
      <c r="C27" s="44">
        <f t="shared" si="0"/>
        <v>13.156111152948263</v>
      </c>
      <c r="D27" s="44">
        <f t="shared" si="0"/>
        <v>10.985473421592692</v>
      </c>
      <c r="E27" s="44">
        <f t="shared" si="0"/>
        <v>16.216216216216218</v>
      </c>
      <c r="F27" s="44">
        <f t="shared" si="0"/>
        <v>22.376543209876544</v>
      </c>
      <c r="G27" s="37" t="s">
        <v>49</v>
      </c>
      <c r="H27" s="58">
        <v>5241</v>
      </c>
      <c r="I27" s="58">
        <v>2730</v>
      </c>
      <c r="J27" s="58">
        <v>2220</v>
      </c>
      <c r="K27" s="58">
        <v>290</v>
      </c>
    </row>
    <row r="28" spans="1:11" ht="15.75" customHeight="1">
      <c r="A28" s="1" t="s">
        <v>20</v>
      </c>
      <c r="B28" s="1" t="s">
        <v>20</v>
      </c>
      <c r="C28" s="44">
        <f t="shared" si="0"/>
        <v>18.39495945979868</v>
      </c>
      <c r="D28" s="44">
        <f t="shared" si="0"/>
        <v>8.691803146754658</v>
      </c>
      <c r="E28" s="44">
        <f t="shared" si="0"/>
        <v>32.80496712929145</v>
      </c>
      <c r="F28" s="44">
        <f t="shared" si="0"/>
        <v>52.23765432098766</v>
      </c>
      <c r="G28" s="1" t="s">
        <v>20</v>
      </c>
      <c r="H28" s="60">
        <v>7328</v>
      </c>
      <c r="I28" s="46">
        <v>2160</v>
      </c>
      <c r="J28" s="46">
        <v>4491</v>
      </c>
      <c r="K28" s="58">
        <v>677</v>
      </c>
    </row>
    <row r="29" spans="1:11" ht="15.75">
      <c r="A29" s="1" t="s">
        <v>21</v>
      </c>
      <c r="B29" s="1" t="s">
        <v>21</v>
      </c>
      <c r="C29" s="44">
        <f t="shared" si="0"/>
        <v>8.738107789241157</v>
      </c>
      <c r="D29" s="44">
        <f t="shared" si="0"/>
        <v>2.1649028208120398</v>
      </c>
      <c r="E29" s="44">
        <f t="shared" si="0"/>
        <v>19.29145361577794</v>
      </c>
      <c r="F29" s="44">
        <f t="shared" si="0"/>
        <v>23.30246913580247</v>
      </c>
      <c r="G29" s="37" t="s">
        <v>50</v>
      </c>
      <c r="H29" s="58">
        <v>3481</v>
      </c>
      <c r="I29" s="58">
        <v>538</v>
      </c>
      <c r="J29" s="58">
        <v>2641</v>
      </c>
      <c r="K29" s="58">
        <v>302</v>
      </c>
    </row>
    <row r="30" spans="1:11" ht="15.75">
      <c r="A30" s="1" t="s">
        <v>22</v>
      </c>
      <c r="B30" s="1" t="s">
        <v>22</v>
      </c>
      <c r="C30" s="44">
        <f t="shared" si="0"/>
        <v>1.601526219343826</v>
      </c>
      <c r="D30" s="44">
        <f t="shared" si="0"/>
        <v>0.6156693895617882</v>
      </c>
      <c r="E30" s="44">
        <f t="shared" si="0"/>
        <v>2.3301680058436816</v>
      </c>
      <c r="F30" s="44">
        <f t="shared" si="0"/>
        <v>12.808641975308642</v>
      </c>
      <c r="G30" s="37" t="s">
        <v>51</v>
      </c>
      <c r="H30" s="58">
        <v>638</v>
      </c>
      <c r="I30" s="58">
        <v>153</v>
      </c>
      <c r="J30" s="58">
        <v>319</v>
      </c>
      <c r="K30" s="58">
        <v>166</v>
      </c>
    </row>
    <row r="31" spans="1:11" ht="15.75">
      <c r="A31" s="1" t="s">
        <v>23</v>
      </c>
      <c r="B31" s="1" t="s">
        <v>23</v>
      </c>
      <c r="C31" s="44">
        <f t="shared" si="0"/>
        <v>3.614730024851269</v>
      </c>
      <c r="D31" s="44">
        <f t="shared" si="0"/>
        <v>2.9656754255361957</v>
      </c>
      <c r="E31" s="44">
        <f t="shared" si="0"/>
        <v>5.120525931336742</v>
      </c>
      <c r="F31" s="44">
        <f t="shared" si="0"/>
        <v>0.15432098765432098</v>
      </c>
      <c r="G31" s="37" t="s">
        <v>52</v>
      </c>
      <c r="H31" s="58">
        <v>1440</v>
      </c>
      <c r="I31" s="58">
        <v>737</v>
      </c>
      <c r="J31" s="58">
        <v>701</v>
      </c>
      <c r="K31" s="58">
        <v>2</v>
      </c>
    </row>
    <row r="32" spans="1:11" ht="15.75">
      <c r="A32" s="1" t="s">
        <v>24</v>
      </c>
      <c r="B32" s="1" t="s">
        <v>24</v>
      </c>
      <c r="C32" s="44">
        <f t="shared" si="0"/>
        <v>0.4267389612671637</v>
      </c>
      <c r="D32" s="7">
        <f t="shared" si="0"/>
        <v>0.03621584644481107</v>
      </c>
      <c r="E32" s="44">
        <f t="shared" si="0"/>
        <v>1.1614317019722427</v>
      </c>
      <c r="F32" s="44">
        <f t="shared" si="0"/>
        <v>0.15432098765432098</v>
      </c>
      <c r="G32" s="37" t="s">
        <v>53</v>
      </c>
      <c r="H32" s="58">
        <v>170</v>
      </c>
      <c r="I32" s="58">
        <v>9</v>
      </c>
      <c r="J32" s="58">
        <v>159</v>
      </c>
      <c r="K32" s="58">
        <v>2</v>
      </c>
    </row>
    <row r="33" spans="1:11" ht="15.75">
      <c r="A33" s="1" t="s">
        <v>25</v>
      </c>
      <c r="B33" s="1" t="s">
        <v>73</v>
      </c>
      <c r="C33" s="44">
        <f t="shared" si="0"/>
        <v>4.013856465095263</v>
      </c>
      <c r="D33" s="44">
        <f t="shared" si="0"/>
        <v>2.909339664399823</v>
      </c>
      <c r="E33" s="44">
        <f t="shared" si="0"/>
        <v>4.908692476260044</v>
      </c>
      <c r="F33" s="44">
        <f t="shared" si="0"/>
        <v>15.74074074074074</v>
      </c>
      <c r="G33" s="37" t="s">
        <v>54</v>
      </c>
      <c r="H33" s="58">
        <v>1599</v>
      </c>
      <c r="I33" s="58">
        <v>723</v>
      </c>
      <c r="J33" s="58">
        <v>672</v>
      </c>
      <c r="K33" s="58">
        <v>204</v>
      </c>
    </row>
    <row r="34" spans="1:11" ht="15" customHeight="1">
      <c r="A34" s="1" t="s">
        <v>26</v>
      </c>
      <c r="B34" s="1" t="s">
        <v>26</v>
      </c>
      <c r="C34" s="44">
        <f t="shared" si="0"/>
        <v>46.16060446318749</v>
      </c>
      <c r="D34" s="44">
        <f t="shared" si="0"/>
        <v>59.12840529556155</v>
      </c>
      <c r="E34" s="44">
        <f t="shared" si="0"/>
        <v>26.333089846603357</v>
      </c>
      <c r="F34" s="44">
        <f t="shared" si="0"/>
        <v>6.944444444444445</v>
      </c>
      <c r="G34" s="1" t="s">
        <v>26</v>
      </c>
      <c r="H34" s="41">
        <v>18389</v>
      </c>
      <c r="I34" s="46">
        <v>14694</v>
      </c>
      <c r="J34" s="46">
        <v>3605</v>
      </c>
      <c r="K34" s="58">
        <v>90</v>
      </c>
    </row>
    <row r="35" spans="1:11" ht="15.75">
      <c r="A35" s="1" t="s">
        <v>27</v>
      </c>
      <c r="B35" s="1" t="s">
        <v>27</v>
      </c>
      <c r="C35" s="44">
        <f t="shared" si="0"/>
        <v>8.572432663102141</v>
      </c>
      <c r="D35" s="44">
        <f t="shared" si="0"/>
        <v>10.56697919600821</v>
      </c>
      <c r="E35" s="44">
        <f t="shared" si="0"/>
        <v>5.719503287070855</v>
      </c>
      <c r="F35" s="44">
        <f t="shared" si="0"/>
        <v>0.4629629629629629</v>
      </c>
      <c r="G35" s="37" t="s">
        <v>55</v>
      </c>
      <c r="H35" s="58">
        <v>3415</v>
      </c>
      <c r="I35" s="58">
        <v>2626</v>
      </c>
      <c r="J35" s="58">
        <v>783</v>
      </c>
      <c r="K35" s="58">
        <v>6</v>
      </c>
    </row>
    <row r="36" spans="1:11" ht="15.75">
      <c r="A36" s="1" t="s">
        <v>28</v>
      </c>
      <c r="B36" s="1" t="s">
        <v>28</v>
      </c>
      <c r="C36" s="44">
        <f t="shared" si="0"/>
        <v>17.797524914024653</v>
      </c>
      <c r="D36" s="44">
        <f t="shared" si="0"/>
        <v>24.40545652086435</v>
      </c>
      <c r="E36" s="44">
        <f t="shared" si="0"/>
        <v>7.363038714390066</v>
      </c>
      <c r="F36" s="44">
        <f t="shared" si="0"/>
        <v>1.3117283950617282</v>
      </c>
      <c r="G36" s="37" t="s">
        <v>56</v>
      </c>
      <c r="H36" s="58">
        <v>7090</v>
      </c>
      <c r="I36" s="58">
        <v>6065</v>
      </c>
      <c r="J36" s="58">
        <v>1008</v>
      </c>
      <c r="K36" s="58">
        <v>17</v>
      </c>
    </row>
    <row r="37" spans="1:11" ht="15.75">
      <c r="A37" s="1" t="s">
        <v>29</v>
      </c>
      <c r="B37" s="1" t="s">
        <v>29</v>
      </c>
      <c r="C37" s="44">
        <f t="shared" si="0"/>
        <v>4.402941988603559</v>
      </c>
      <c r="D37" s="44">
        <f t="shared" si="0"/>
        <v>4.6396523278741295</v>
      </c>
      <c r="E37" s="44">
        <f t="shared" si="0"/>
        <v>4.33162892622352</v>
      </c>
      <c r="F37" s="44">
        <f t="shared" si="0"/>
        <v>0.6172839506172839</v>
      </c>
      <c r="G37" s="37" t="s">
        <v>57</v>
      </c>
      <c r="H37" s="58">
        <v>1754</v>
      </c>
      <c r="I37" s="58">
        <v>1153</v>
      </c>
      <c r="J37" s="58">
        <v>593</v>
      </c>
      <c r="K37" s="58">
        <v>8</v>
      </c>
    </row>
    <row r="38" spans="1:11" ht="15.75">
      <c r="A38" s="1" t="s">
        <v>30</v>
      </c>
      <c r="B38" s="1" t="s">
        <v>30</v>
      </c>
      <c r="C38" s="44">
        <f t="shared" si="0"/>
        <v>6.152571729798931</v>
      </c>
      <c r="D38" s="44">
        <f t="shared" si="0"/>
        <v>7.601303770472014</v>
      </c>
      <c r="E38" s="44">
        <f t="shared" si="0"/>
        <v>3.9225712198685168</v>
      </c>
      <c r="F38" s="44">
        <f t="shared" si="0"/>
        <v>2.006172839506173</v>
      </c>
      <c r="G38" s="37" t="s">
        <v>58</v>
      </c>
      <c r="H38" s="58">
        <v>2451</v>
      </c>
      <c r="I38" s="58">
        <v>1889</v>
      </c>
      <c r="J38" s="58">
        <v>537</v>
      </c>
      <c r="K38" s="58">
        <v>26</v>
      </c>
    </row>
    <row r="39" spans="1:11" ht="15.75">
      <c r="A39" s="1" t="s">
        <v>31</v>
      </c>
      <c r="B39" s="1" t="s">
        <v>31</v>
      </c>
      <c r="C39" s="44">
        <f t="shared" si="0"/>
        <v>9.235133167658208</v>
      </c>
      <c r="D39" s="44">
        <f t="shared" si="0"/>
        <v>11.915013480342845</v>
      </c>
      <c r="E39" s="44">
        <f t="shared" si="0"/>
        <v>5.003652300949598</v>
      </c>
      <c r="F39" s="44">
        <f t="shared" si="0"/>
        <v>2.5462962962962963</v>
      </c>
      <c r="G39" s="37" t="s">
        <v>59</v>
      </c>
      <c r="H39" s="58">
        <v>3679</v>
      </c>
      <c r="I39" s="58">
        <v>2961</v>
      </c>
      <c r="J39" s="58">
        <v>685</v>
      </c>
      <c r="K39" s="58">
        <v>33</v>
      </c>
    </row>
    <row r="40" spans="1:11" ht="15.75" customHeight="1">
      <c r="A40" s="1" t="s">
        <v>32</v>
      </c>
      <c r="B40" s="1" t="s">
        <v>32</v>
      </c>
      <c r="C40" s="44">
        <f t="shared" si="0"/>
        <v>7.769159324246304</v>
      </c>
      <c r="D40" s="44">
        <f t="shared" si="0"/>
        <v>4.438453180958513</v>
      </c>
      <c r="E40" s="44">
        <f t="shared" si="0"/>
        <v>13.396639883126369</v>
      </c>
      <c r="F40" s="44">
        <f t="shared" si="0"/>
        <v>12.191358024691358</v>
      </c>
      <c r="G40" s="1" t="s">
        <v>32</v>
      </c>
      <c r="H40" s="41">
        <v>3095</v>
      </c>
      <c r="I40" s="46">
        <v>1103</v>
      </c>
      <c r="J40" s="46">
        <v>1834</v>
      </c>
      <c r="K40" s="58">
        <v>158</v>
      </c>
    </row>
    <row r="41" spans="1:11" ht="15.75">
      <c r="A41" s="1" t="s">
        <v>33</v>
      </c>
      <c r="B41" s="1" t="s">
        <v>33</v>
      </c>
      <c r="C41" s="44">
        <f t="shared" si="0"/>
        <v>2.6708838516956597</v>
      </c>
      <c r="D41" s="44">
        <f t="shared" si="0"/>
        <v>1.2595066596917628</v>
      </c>
      <c r="E41" s="44">
        <f t="shared" si="0"/>
        <v>4.755295836376917</v>
      </c>
      <c r="F41" s="44">
        <f t="shared" si="0"/>
        <v>7.716049382716049</v>
      </c>
      <c r="G41" s="37" t="s">
        <v>60</v>
      </c>
      <c r="H41" s="58">
        <v>1064</v>
      </c>
      <c r="I41" s="58">
        <v>313</v>
      </c>
      <c r="J41" s="58">
        <v>651</v>
      </c>
      <c r="K41" s="58">
        <v>100</v>
      </c>
    </row>
    <row r="42" spans="1:11" ht="15.75">
      <c r="A42" s="1" t="s">
        <v>34</v>
      </c>
      <c r="B42" s="1" t="s">
        <v>34</v>
      </c>
      <c r="C42" s="44">
        <f t="shared" si="0"/>
        <v>0.4392901071867862</v>
      </c>
      <c r="D42" s="44">
        <f t="shared" si="0"/>
        <v>0.10059957345780854</v>
      </c>
      <c r="E42" s="44">
        <f t="shared" si="0"/>
        <v>1.0591672753834915</v>
      </c>
      <c r="F42" s="44">
        <f t="shared" si="0"/>
        <v>0.38580246913580246</v>
      </c>
      <c r="G42" s="37" t="s">
        <v>61</v>
      </c>
      <c r="H42" s="58">
        <v>175</v>
      </c>
      <c r="I42" s="58">
        <v>25</v>
      </c>
      <c r="J42" s="58">
        <v>145</v>
      </c>
      <c r="K42" s="58">
        <v>5</v>
      </c>
    </row>
    <row r="43" spans="1:11" ht="15.75">
      <c r="A43" s="1" t="s">
        <v>35</v>
      </c>
      <c r="B43" s="1" t="s">
        <v>35</v>
      </c>
      <c r="C43" s="44">
        <f t="shared" si="0"/>
        <v>1.265155508697944</v>
      </c>
      <c r="D43" s="44">
        <f t="shared" si="0"/>
        <v>0.9657559051949619</v>
      </c>
      <c r="E43" s="44">
        <f t="shared" si="0"/>
        <v>1.8553688823959094</v>
      </c>
      <c r="F43" s="44">
        <f t="shared" si="0"/>
        <v>0.7716049382716049</v>
      </c>
      <c r="G43" s="37" t="s">
        <v>62</v>
      </c>
      <c r="H43" s="58">
        <v>504</v>
      </c>
      <c r="I43" s="58">
        <v>240</v>
      </c>
      <c r="J43" s="58">
        <v>254</v>
      </c>
      <c r="K43" s="58">
        <v>10</v>
      </c>
    </row>
    <row r="44" spans="1:11" ht="15.75">
      <c r="A44" s="1" t="s">
        <v>79</v>
      </c>
      <c r="B44" s="1" t="s">
        <v>79</v>
      </c>
      <c r="C44" s="44">
        <f t="shared" si="0"/>
        <v>1.6793433240454854</v>
      </c>
      <c r="D44" s="44">
        <f t="shared" si="0"/>
        <v>0.6438372701299746</v>
      </c>
      <c r="E44" s="44">
        <f t="shared" si="0"/>
        <v>3.718042366691016</v>
      </c>
      <c r="F44" s="7">
        <f t="shared" si="0"/>
        <v>0</v>
      </c>
      <c r="G44" s="1" t="s">
        <v>78</v>
      </c>
      <c r="H44" s="58">
        <v>669</v>
      </c>
      <c r="I44" s="58">
        <v>160</v>
      </c>
      <c r="J44" s="58">
        <v>509</v>
      </c>
      <c r="K44" s="41">
        <v>0</v>
      </c>
    </row>
    <row r="45" spans="1:11" ht="15.75">
      <c r="A45" s="1" t="s">
        <v>36</v>
      </c>
      <c r="B45" s="1" t="s">
        <v>36</v>
      </c>
      <c r="C45" s="44">
        <f t="shared" si="0"/>
        <v>1.7144865326204282</v>
      </c>
      <c r="D45" s="44">
        <f t="shared" si="0"/>
        <v>1.4687537724840045</v>
      </c>
      <c r="E45" s="44">
        <f t="shared" si="0"/>
        <v>2.008765522279036</v>
      </c>
      <c r="F45" s="44">
        <f t="shared" si="0"/>
        <v>3.3179012345679015</v>
      </c>
      <c r="G45" s="37" t="s">
        <v>32</v>
      </c>
      <c r="H45" s="58">
        <v>683</v>
      </c>
      <c r="I45" s="58">
        <v>365</v>
      </c>
      <c r="J45" s="58">
        <v>275</v>
      </c>
      <c r="K45" s="58">
        <v>43</v>
      </c>
    </row>
    <row r="46" spans="1:9" ht="15.75">
      <c r="A46" s="26"/>
      <c r="B46" s="1"/>
      <c r="C46" s="27"/>
      <c r="D46" s="26"/>
      <c r="E46" s="26"/>
      <c r="F46" s="26"/>
      <c r="G46" s="28"/>
      <c r="H46" s="28"/>
      <c r="I46" s="7"/>
    </row>
    <row r="47" spans="2:8" ht="15.75">
      <c r="B47" s="1" t="s">
        <v>4</v>
      </c>
      <c r="C47" s="4"/>
      <c r="D47" s="1"/>
      <c r="E47" s="1"/>
      <c r="F47" s="1"/>
      <c r="G47" s="20"/>
      <c r="H47" s="20"/>
    </row>
    <row r="48" spans="1:8" ht="15.75">
      <c r="A48" s="61"/>
      <c r="B48" s="61" t="s">
        <v>88</v>
      </c>
      <c r="C48" s="4"/>
      <c r="D48" s="1"/>
      <c r="E48" s="1"/>
      <c r="F48" s="1"/>
      <c r="G48" s="20"/>
      <c r="H48" s="20"/>
    </row>
    <row r="49" spans="1:8" ht="15.75">
      <c r="A49" s="61"/>
      <c r="B49" s="1"/>
      <c r="C49" s="4"/>
      <c r="D49" s="1"/>
      <c r="E49" s="1"/>
      <c r="F49" s="1"/>
      <c r="G49" s="20"/>
      <c r="H49" s="20"/>
    </row>
    <row r="50" spans="1:8" ht="15.75">
      <c r="A50" t="s">
        <v>85</v>
      </c>
      <c r="B50" t="s">
        <v>89</v>
      </c>
      <c r="C50"/>
      <c r="G50"/>
      <c r="H50"/>
    </row>
    <row r="51" spans="1:8" ht="15.75">
      <c r="A51" s="55" t="s">
        <v>86</v>
      </c>
      <c r="B51" s="55" t="s">
        <v>87</v>
      </c>
      <c r="C51"/>
      <c r="G51"/>
      <c r="H51"/>
    </row>
    <row r="52" spans="1:8" ht="15.75">
      <c r="A52" s="1" t="s">
        <v>5</v>
      </c>
      <c r="B52" s="1" t="s">
        <v>70</v>
      </c>
      <c r="C52" s="4"/>
      <c r="D52" s="1"/>
      <c r="E52" s="1"/>
      <c r="F52" s="1"/>
      <c r="G52" s="20"/>
      <c r="H52" s="20"/>
    </row>
    <row r="53" spans="1:8" ht="15.75">
      <c r="A53" s="1"/>
      <c r="B53" s="1"/>
      <c r="C53" s="4"/>
      <c r="D53" s="1"/>
      <c r="E53" s="1"/>
      <c r="F53" s="1"/>
      <c r="G53" s="20"/>
      <c r="H53" s="20"/>
    </row>
    <row r="54" spans="1:8" ht="15.75">
      <c r="A54" s="1"/>
      <c r="B54" s="1"/>
      <c r="C54" s="4"/>
      <c r="D54" s="1"/>
      <c r="E54" s="1"/>
      <c r="F54" s="1"/>
      <c r="G54" s="20"/>
      <c r="H54" s="20"/>
    </row>
    <row r="55" spans="1:6" ht="16.5">
      <c r="A55" s="9" t="s">
        <v>11</v>
      </c>
      <c r="B55" s="2"/>
      <c r="C55" s="6"/>
      <c r="D55" s="2"/>
      <c r="E55" s="2"/>
      <c r="F55" s="2"/>
    </row>
    <row r="56" spans="1:3" ht="15.75">
      <c r="A56" s="56" t="s">
        <v>6</v>
      </c>
      <c r="B56" s="1"/>
      <c r="C56" s="4" t="s">
        <v>2</v>
      </c>
    </row>
    <row r="59" spans="1:3" ht="15.75">
      <c r="A59" s="1" t="s">
        <v>7</v>
      </c>
      <c r="B59" s="1"/>
      <c r="C59" s="4"/>
    </row>
    <row r="60" spans="1:3" ht="15.75">
      <c r="A60" s="1" t="s">
        <v>8</v>
      </c>
      <c r="B60" s="1"/>
      <c r="C60" s="4"/>
    </row>
  </sheetData>
  <hyperlinks>
    <hyperlink ref="A56" r:id="rId1" display="http://www.census.gov/population/www/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OutlineSymbols="0" zoomScale="87" zoomScaleNormal="87" workbookViewId="0" topLeftCell="A1">
      <selection activeCell="A1" sqref="A1"/>
    </sheetView>
  </sheetViews>
  <sheetFormatPr defaultColWidth="8.69921875" defaultRowHeight="15.75"/>
  <cols>
    <col min="1" max="1" width="37.296875" style="0" customWidth="1"/>
    <col min="2" max="2" width="14.5" style="7" customWidth="1"/>
    <col min="3" max="3" width="15.296875" style="0" customWidth="1"/>
    <col min="4" max="4" width="14.5" style="0" customWidth="1"/>
    <col min="5" max="5" width="13.59765625" style="0" customWidth="1"/>
    <col min="6" max="6" width="43" style="22" customWidth="1"/>
    <col min="7" max="7" width="12" style="22" customWidth="1"/>
    <col min="8" max="8" width="12" style="0" customWidth="1"/>
    <col min="9" max="9" width="11.09765625" style="0" customWidth="1"/>
    <col min="10" max="10" width="12.3984375" style="0" customWidth="1"/>
  </cols>
  <sheetData>
    <row r="1" spans="1:10" ht="15.75">
      <c r="A1" s="10"/>
      <c r="B1" s="12"/>
      <c r="C1" s="10"/>
      <c r="D1" s="10"/>
      <c r="E1" s="10"/>
      <c r="F1" s="20"/>
      <c r="G1" s="49"/>
      <c r="H1" s="50"/>
      <c r="I1" s="50"/>
      <c r="J1" s="50"/>
    </row>
    <row r="2" spans="1:7" ht="15.75">
      <c r="A2" s="3" t="s">
        <v>13</v>
      </c>
      <c r="B2" s="8" t="s">
        <v>37</v>
      </c>
      <c r="C2" s="3"/>
      <c r="D2" s="3"/>
      <c r="E2" s="3"/>
      <c r="F2" s="20"/>
      <c r="G2" s="20"/>
    </row>
    <row r="3" spans="1:10" ht="15" customHeight="1">
      <c r="A3" s="1" t="s">
        <v>2</v>
      </c>
      <c r="B3" s="8" t="s">
        <v>3</v>
      </c>
      <c r="C3" s="3" t="s">
        <v>38</v>
      </c>
      <c r="D3" s="1" t="s">
        <v>39</v>
      </c>
      <c r="E3" s="18" t="s">
        <v>40</v>
      </c>
      <c r="F3" s="20"/>
      <c r="G3" s="39" t="s">
        <v>46</v>
      </c>
      <c r="H3" s="40" t="s">
        <v>38</v>
      </c>
      <c r="I3" s="40" t="s">
        <v>39</v>
      </c>
      <c r="J3" s="40" t="s">
        <v>45</v>
      </c>
    </row>
    <row r="4" spans="1:10" ht="15.75">
      <c r="A4" s="11"/>
      <c r="B4" s="13"/>
      <c r="C4" s="11"/>
      <c r="D4" s="11"/>
      <c r="E4" s="45" t="s">
        <v>2</v>
      </c>
      <c r="F4" s="20"/>
      <c r="G4" s="47"/>
      <c r="H4" s="48"/>
      <c r="I4" s="48"/>
      <c r="J4" s="48"/>
    </row>
    <row r="5" spans="1:10" ht="16.5">
      <c r="A5" s="9" t="s">
        <v>67</v>
      </c>
      <c r="B5" s="42">
        <f>SUM(C5:E5)</f>
        <v>39421</v>
      </c>
      <c r="C5" s="43">
        <v>22443</v>
      </c>
      <c r="D5" s="43">
        <v>15142</v>
      </c>
      <c r="E5" s="43">
        <v>1836</v>
      </c>
      <c r="F5" s="36" t="s">
        <v>44</v>
      </c>
      <c r="G5" s="51">
        <v>39421</v>
      </c>
      <c r="H5" s="51">
        <v>22443</v>
      </c>
      <c r="I5" s="51">
        <v>15142</v>
      </c>
      <c r="J5" s="51">
        <v>1836</v>
      </c>
    </row>
    <row r="6" spans="1:10" ht="16.5">
      <c r="A6" s="9"/>
      <c r="C6" s="7"/>
      <c r="D6" s="5"/>
      <c r="E6" s="5"/>
      <c r="F6" s="39"/>
      <c r="G6" s="39"/>
      <c r="H6" s="40"/>
      <c r="I6" s="40"/>
      <c r="J6" s="40"/>
    </row>
    <row r="7" spans="1:10" ht="15.75">
      <c r="A7" s="3" t="s">
        <v>14</v>
      </c>
      <c r="B7" s="44"/>
      <c r="C7" s="44"/>
      <c r="D7" s="44"/>
      <c r="E7" s="44"/>
      <c r="F7" s="37"/>
      <c r="G7" s="38"/>
      <c r="H7" s="41"/>
      <c r="I7" s="41"/>
      <c r="J7" s="41"/>
    </row>
    <row r="8" spans="1:10" ht="15.75">
      <c r="A8" s="1" t="s">
        <v>15</v>
      </c>
      <c r="B8" s="44">
        <f>G8/G$5*100</f>
        <v>100</v>
      </c>
      <c r="C8" s="44">
        <f>H8/H$5*100</f>
        <v>100</v>
      </c>
      <c r="D8" s="44">
        <f>I8/I$5*100</f>
        <v>100</v>
      </c>
      <c r="E8" s="44">
        <f>J8/J$5*100</f>
        <v>100</v>
      </c>
      <c r="F8" s="37" t="s">
        <v>46</v>
      </c>
      <c r="G8" s="41">
        <v>39421</v>
      </c>
      <c r="H8" s="41">
        <v>22443</v>
      </c>
      <c r="I8" s="41">
        <v>15142</v>
      </c>
      <c r="J8" s="41">
        <v>1836</v>
      </c>
    </row>
    <row r="9" spans="1:10" ht="15.75">
      <c r="A9" s="1" t="s">
        <v>16</v>
      </c>
      <c r="B9" s="44">
        <f aca="true" t="shared" si="0" ref="B9:B29">G9/G$5*100</f>
        <v>27.20377463788336</v>
      </c>
      <c r="C9" s="44">
        <f>H9/H$5*100</f>
        <v>26.351200819854743</v>
      </c>
      <c r="D9" s="44">
        <f>I9/I$5*100</f>
        <v>29.395060097741382</v>
      </c>
      <c r="E9" s="44">
        <f aca="true" t="shared" si="1" ref="E9:E29">J9/J$5*100</f>
        <v>19.553376906318082</v>
      </c>
      <c r="G9" s="41">
        <v>10724</v>
      </c>
      <c r="H9" s="41">
        <v>5914</v>
      </c>
      <c r="I9" s="41">
        <v>4451</v>
      </c>
      <c r="J9" s="41">
        <v>359</v>
      </c>
    </row>
    <row r="10" spans="1:10" ht="15.75">
      <c r="A10" s="1" t="s">
        <v>17</v>
      </c>
      <c r="B10" s="44">
        <f t="shared" si="0"/>
        <v>7.148474163516908</v>
      </c>
      <c r="C10" s="44">
        <f aca="true" t="shared" si="2" ref="C10:C29">H10/H$5*100</f>
        <v>7.013322639575814</v>
      </c>
      <c r="D10" s="44">
        <f aca="true" t="shared" si="3" ref="D10:D29">I10/I$5*100</f>
        <v>7.806102232201822</v>
      </c>
      <c r="E10" s="44">
        <f t="shared" si="1"/>
        <v>3.376906318082789</v>
      </c>
      <c r="F10" s="37" t="s">
        <v>47</v>
      </c>
      <c r="G10" s="41">
        <v>2818</v>
      </c>
      <c r="H10" s="41">
        <v>1574</v>
      </c>
      <c r="I10" s="41">
        <v>1182</v>
      </c>
      <c r="J10" s="41">
        <v>62</v>
      </c>
    </row>
    <row r="11" spans="1:10" ht="15.75">
      <c r="A11" s="1" t="s">
        <v>18</v>
      </c>
      <c r="B11" s="44">
        <f t="shared" si="0"/>
        <v>7.780117196418153</v>
      </c>
      <c r="C11" s="44">
        <f t="shared" si="2"/>
        <v>9.517444191952947</v>
      </c>
      <c r="D11" s="44">
        <f t="shared" si="3"/>
        <v>5.719191652357681</v>
      </c>
      <c r="E11" s="44">
        <f t="shared" si="1"/>
        <v>3.540305010893246</v>
      </c>
      <c r="F11" s="37" t="s">
        <v>48</v>
      </c>
      <c r="G11" s="41">
        <v>3067</v>
      </c>
      <c r="H11" s="41">
        <v>2136</v>
      </c>
      <c r="I11" s="41">
        <v>866</v>
      </c>
      <c r="J11" s="41">
        <v>65</v>
      </c>
    </row>
    <row r="12" spans="1:10" ht="15.75">
      <c r="A12" s="1" t="s">
        <v>19</v>
      </c>
      <c r="B12" s="44">
        <f t="shared" si="0"/>
        <v>12.275183277948301</v>
      </c>
      <c r="C12" s="44">
        <f t="shared" si="2"/>
        <v>9.82043398832598</v>
      </c>
      <c r="D12" s="44">
        <f t="shared" si="3"/>
        <v>15.86976621318188</v>
      </c>
      <c r="E12" s="44">
        <f t="shared" si="1"/>
        <v>12.636165577342048</v>
      </c>
      <c r="F12" s="37" t="s">
        <v>49</v>
      </c>
      <c r="G12" s="41">
        <v>4839</v>
      </c>
      <c r="H12" s="41">
        <v>2204</v>
      </c>
      <c r="I12" s="41">
        <v>2403</v>
      </c>
      <c r="J12" s="41">
        <v>232</v>
      </c>
    </row>
    <row r="13" spans="1:10" ht="15.75">
      <c r="A13" s="1" t="s">
        <v>20</v>
      </c>
      <c r="B13" s="44">
        <f t="shared" si="0"/>
        <v>17.645417417112707</v>
      </c>
      <c r="C13" s="44">
        <f t="shared" si="2"/>
        <v>6.603395268012298</v>
      </c>
      <c r="D13" s="44">
        <f t="shared" si="3"/>
        <v>29.474309866596222</v>
      </c>
      <c r="E13" s="44">
        <f t="shared" si="1"/>
        <v>55.010893246187365</v>
      </c>
      <c r="G13" s="41">
        <v>6956</v>
      </c>
      <c r="H13" s="41">
        <v>1482</v>
      </c>
      <c r="I13" s="41">
        <v>4463</v>
      </c>
      <c r="J13" s="41">
        <v>1010</v>
      </c>
    </row>
    <row r="14" spans="1:10" ht="15.75">
      <c r="A14" s="1" t="s">
        <v>21</v>
      </c>
      <c r="B14" s="44">
        <f t="shared" si="0"/>
        <v>10.441135435427817</v>
      </c>
      <c r="C14" s="44">
        <f t="shared" si="2"/>
        <v>2.2947021342957714</v>
      </c>
      <c r="D14" s="44">
        <f t="shared" si="3"/>
        <v>20.076608109893012</v>
      </c>
      <c r="E14" s="44">
        <f t="shared" si="1"/>
        <v>30.555555555555557</v>
      </c>
      <c r="F14" s="37" t="s">
        <v>50</v>
      </c>
      <c r="G14" s="41">
        <v>4116</v>
      </c>
      <c r="H14" s="41">
        <v>515</v>
      </c>
      <c r="I14" s="41">
        <v>3040</v>
      </c>
      <c r="J14" s="41">
        <v>561</v>
      </c>
    </row>
    <row r="15" spans="1:10" ht="15.75">
      <c r="A15" s="1" t="s">
        <v>22</v>
      </c>
      <c r="B15" s="44">
        <f t="shared" si="0"/>
        <v>1.9000025367190077</v>
      </c>
      <c r="C15" s="44">
        <f t="shared" si="2"/>
        <v>0.5034977498551887</v>
      </c>
      <c r="D15" s="44">
        <f t="shared" si="3"/>
        <v>2.3907013604543654</v>
      </c>
      <c r="E15" s="44">
        <f t="shared" si="1"/>
        <v>14.923747276688454</v>
      </c>
      <c r="F15" s="37" t="s">
        <v>51</v>
      </c>
      <c r="G15" s="41">
        <v>749</v>
      </c>
      <c r="H15" s="41">
        <v>113</v>
      </c>
      <c r="I15" s="41">
        <v>362</v>
      </c>
      <c r="J15" s="41">
        <v>274</v>
      </c>
    </row>
    <row r="16" spans="1:10" ht="15.75">
      <c r="A16" s="1" t="s">
        <v>23</v>
      </c>
      <c r="B16" s="44">
        <f t="shared" si="0"/>
        <v>3.399203470231602</v>
      </c>
      <c r="C16" s="44">
        <f t="shared" si="2"/>
        <v>3.2393173818117007</v>
      </c>
      <c r="D16" s="44">
        <f t="shared" si="3"/>
        <v>3.903051116100911</v>
      </c>
      <c r="E16" s="44">
        <f t="shared" si="1"/>
        <v>1.252723311546841</v>
      </c>
      <c r="F16" s="37" t="s">
        <v>52</v>
      </c>
      <c r="G16" s="41">
        <v>1340</v>
      </c>
      <c r="H16" s="41">
        <v>727</v>
      </c>
      <c r="I16" s="41">
        <v>591</v>
      </c>
      <c r="J16" s="41">
        <v>23</v>
      </c>
    </row>
    <row r="17" spans="1:10" ht="15.75">
      <c r="A17" s="1" t="s">
        <v>24</v>
      </c>
      <c r="B17" s="44">
        <f t="shared" si="0"/>
        <v>0.5504680246569088</v>
      </c>
      <c r="C17" s="44">
        <f t="shared" si="2"/>
        <v>0.2138751503809651</v>
      </c>
      <c r="D17" s="44">
        <f t="shared" si="3"/>
        <v>1.0566635847312111</v>
      </c>
      <c r="E17" s="44">
        <f t="shared" si="1"/>
        <v>0.4357298474945534</v>
      </c>
      <c r="F17" s="37" t="s">
        <v>53</v>
      </c>
      <c r="G17" s="41">
        <v>217</v>
      </c>
      <c r="H17" s="41">
        <v>48</v>
      </c>
      <c r="I17" s="41">
        <v>160</v>
      </c>
      <c r="J17" s="41">
        <v>8</v>
      </c>
    </row>
    <row r="18" spans="1:10" ht="15.75">
      <c r="A18" s="1" t="s">
        <v>25</v>
      </c>
      <c r="B18" s="44">
        <f t="shared" si="0"/>
        <v>1.35460795007737</v>
      </c>
      <c r="C18" s="44">
        <f t="shared" si="2"/>
        <v>0.35200285166867173</v>
      </c>
      <c r="D18" s="44">
        <f t="shared" si="3"/>
        <v>2.047285695416722</v>
      </c>
      <c r="E18" s="44">
        <f t="shared" si="1"/>
        <v>7.8431372549019605</v>
      </c>
      <c r="F18" s="37" t="s">
        <v>54</v>
      </c>
      <c r="G18" s="41">
        <v>534</v>
      </c>
      <c r="H18" s="41">
        <v>79</v>
      </c>
      <c r="I18" s="41">
        <v>310</v>
      </c>
      <c r="J18" s="41">
        <v>144</v>
      </c>
    </row>
    <row r="19" spans="1:10" ht="15.75">
      <c r="A19" s="1" t="s">
        <v>26</v>
      </c>
      <c r="B19" s="44">
        <f t="shared" si="0"/>
        <v>47.122092285837496</v>
      </c>
      <c r="C19" s="44">
        <f t="shared" si="2"/>
        <v>61.80991846009892</v>
      </c>
      <c r="D19" s="44">
        <f t="shared" si="3"/>
        <v>29.844142121252148</v>
      </c>
      <c r="E19" s="44">
        <f t="shared" si="1"/>
        <v>10.130718954248366</v>
      </c>
      <c r="G19" s="41">
        <v>18576</v>
      </c>
      <c r="H19" s="41">
        <v>13872</v>
      </c>
      <c r="I19" s="41">
        <v>4519</v>
      </c>
      <c r="J19" s="41">
        <v>186</v>
      </c>
    </row>
    <row r="20" spans="1:10" ht="15.75">
      <c r="A20" s="1" t="s">
        <v>27</v>
      </c>
      <c r="B20" s="44">
        <f t="shared" si="0"/>
        <v>9.276781410923112</v>
      </c>
      <c r="C20" s="44">
        <f t="shared" si="2"/>
        <v>12.21316223321303</v>
      </c>
      <c r="D20" s="44">
        <f t="shared" si="3"/>
        <v>5.864482895258223</v>
      </c>
      <c r="E20" s="44">
        <f t="shared" si="1"/>
        <v>1.579520697167756</v>
      </c>
      <c r="F20" s="37" t="s">
        <v>55</v>
      </c>
      <c r="G20" s="41">
        <v>3657</v>
      </c>
      <c r="H20" s="41">
        <v>2741</v>
      </c>
      <c r="I20" s="41">
        <v>888</v>
      </c>
      <c r="J20" s="41">
        <v>29</v>
      </c>
    </row>
    <row r="21" spans="1:10" ht="15.75">
      <c r="A21" s="1" t="s">
        <v>28</v>
      </c>
      <c r="B21" s="44">
        <f t="shared" si="0"/>
        <v>17.810304152609017</v>
      </c>
      <c r="C21" s="44">
        <f t="shared" si="2"/>
        <v>24.466426057122487</v>
      </c>
      <c r="D21" s="44">
        <f t="shared" si="3"/>
        <v>9.708096684718003</v>
      </c>
      <c r="E21" s="44">
        <f t="shared" si="1"/>
        <v>3.2679738562091507</v>
      </c>
      <c r="F21" s="37" t="s">
        <v>56</v>
      </c>
      <c r="G21" s="41">
        <v>7021</v>
      </c>
      <c r="H21" s="41">
        <v>5491</v>
      </c>
      <c r="I21" s="46">
        <v>1470</v>
      </c>
      <c r="J21" s="41">
        <v>60</v>
      </c>
    </row>
    <row r="22" spans="1:10" ht="15.75">
      <c r="A22" s="1" t="s">
        <v>29</v>
      </c>
      <c r="B22" s="44">
        <f t="shared" si="0"/>
        <v>4.028309784125213</v>
      </c>
      <c r="C22" s="44">
        <f t="shared" si="2"/>
        <v>4.781000757474491</v>
      </c>
      <c r="D22" s="44">
        <f t="shared" si="3"/>
        <v>3.3483027341170257</v>
      </c>
      <c r="E22" s="44">
        <f t="shared" si="1"/>
        <v>0.4357298474945534</v>
      </c>
      <c r="F22" s="37" t="s">
        <v>57</v>
      </c>
      <c r="G22" s="41">
        <v>1588</v>
      </c>
      <c r="H22" s="41">
        <v>1073</v>
      </c>
      <c r="I22" s="46">
        <v>507</v>
      </c>
      <c r="J22" s="41">
        <v>8</v>
      </c>
    </row>
    <row r="23" spans="1:10" ht="15.75">
      <c r="A23" s="1" t="s">
        <v>30</v>
      </c>
      <c r="B23" s="44">
        <f t="shared" si="0"/>
        <v>6.615763171913446</v>
      </c>
      <c r="C23" s="44">
        <f t="shared" si="2"/>
        <v>8.702045181125518</v>
      </c>
      <c r="D23" s="44">
        <f t="shared" si="3"/>
        <v>4.180425307092854</v>
      </c>
      <c r="E23" s="44">
        <f t="shared" si="1"/>
        <v>1.1982570806100217</v>
      </c>
      <c r="F23" s="37" t="s">
        <v>58</v>
      </c>
      <c r="G23" s="41">
        <v>2608</v>
      </c>
      <c r="H23" s="41">
        <v>1953</v>
      </c>
      <c r="I23" s="41">
        <v>633</v>
      </c>
      <c r="J23" s="41">
        <v>22</v>
      </c>
    </row>
    <row r="24" spans="1:10" ht="15.75">
      <c r="A24" s="1" t="s">
        <v>31</v>
      </c>
      <c r="B24" s="44">
        <f t="shared" si="0"/>
        <v>9.390933766266711</v>
      </c>
      <c r="C24" s="44">
        <f t="shared" si="2"/>
        <v>11.647284231163392</v>
      </c>
      <c r="D24" s="44">
        <f t="shared" si="3"/>
        <v>6.742834500066042</v>
      </c>
      <c r="E24" s="44">
        <f t="shared" si="1"/>
        <v>3.649237472766884</v>
      </c>
      <c r="F24" s="37" t="s">
        <v>59</v>
      </c>
      <c r="G24" s="41">
        <v>3702</v>
      </c>
      <c r="H24" s="41">
        <v>2614</v>
      </c>
      <c r="I24" s="41">
        <v>1021</v>
      </c>
      <c r="J24" s="41">
        <v>67</v>
      </c>
    </row>
    <row r="25" spans="1:10" ht="15.75">
      <c r="A25" s="1" t="s">
        <v>32</v>
      </c>
      <c r="B25" s="44">
        <f t="shared" si="0"/>
        <v>8.028715659166433</v>
      </c>
      <c r="C25" s="44">
        <f t="shared" si="2"/>
        <v>5.239941184333645</v>
      </c>
      <c r="D25" s="44">
        <f t="shared" si="3"/>
        <v>11.27988376700568</v>
      </c>
      <c r="E25" s="44">
        <f t="shared" si="1"/>
        <v>15.305010893246187</v>
      </c>
      <c r="G25" s="41">
        <v>3165</v>
      </c>
      <c r="H25" s="41">
        <v>1176</v>
      </c>
      <c r="I25" s="41">
        <v>1708</v>
      </c>
      <c r="J25" s="41">
        <v>281</v>
      </c>
    </row>
    <row r="26" spans="1:10" ht="15.75">
      <c r="A26" s="1" t="s">
        <v>33</v>
      </c>
      <c r="B26" s="44">
        <f t="shared" si="0"/>
        <v>3.221633139697116</v>
      </c>
      <c r="C26" s="44">
        <f t="shared" si="2"/>
        <v>1.8001158490397895</v>
      </c>
      <c r="D26" s="44">
        <f t="shared" si="3"/>
        <v>4.933298111213842</v>
      </c>
      <c r="E26" s="44">
        <f t="shared" si="1"/>
        <v>6.481481481481481</v>
      </c>
      <c r="F26" s="37" t="s">
        <v>60</v>
      </c>
      <c r="G26" s="41">
        <v>1270</v>
      </c>
      <c r="H26" s="41">
        <v>404</v>
      </c>
      <c r="I26" s="41">
        <v>747</v>
      </c>
      <c r="J26" s="41">
        <v>119</v>
      </c>
    </row>
    <row r="27" spans="1:10" ht="15.75">
      <c r="A27" s="1" t="s">
        <v>34</v>
      </c>
      <c r="B27" s="44">
        <f t="shared" si="0"/>
        <v>0.5859820907638061</v>
      </c>
      <c r="C27" s="44">
        <f t="shared" si="2"/>
        <v>0.1648620950853273</v>
      </c>
      <c r="D27" s="44">
        <f t="shared" si="3"/>
        <v>1.2679963016774534</v>
      </c>
      <c r="E27" s="44">
        <f t="shared" si="1"/>
        <v>0.054466230936819175</v>
      </c>
      <c r="F27" s="37" t="s">
        <v>61</v>
      </c>
      <c r="G27" s="41">
        <v>231</v>
      </c>
      <c r="H27" s="41">
        <v>37</v>
      </c>
      <c r="I27" s="41">
        <v>192</v>
      </c>
      <c r="J27" s="41">
        <v>1</v>
      </c>
    </row>
    <row r="28" spans="1:10" ht="15.75">
      <c r="A28" s="1" t="s">
        <v>35</v>
      </c>
      <c r="B28" s="44">
        <f t="shared" si="0"/>
        <v>1.5854493797722025</v>
      </c>
      <c r="C28" s="44">
        <f t="shared" si="2"/>
        <v>1.3723655482778594</v>
      </c>
      <c r="D28" s="44">
        <f t="shared" si="3"/>
        <v>1.9746400739664511</v>
      </c>
      <c r="E28" s="44">
        <f t="shared" si="1"/>
        <v>1.0348583877995643</v>
      </c>
      <c r="F28" s="37" t="s">
        <v>62</v>
      </c>
      <c r="G28" s="41">
        <v>625</v>
      </c>
      <c r="H28" s="41">
        <v>308</v>
      </c>
      <c r="I28" s="41">
        <v>299</v>
      </c>
      <c r="J28" s="41">
        <v>19</v>
      </c>
    </row>
    <row r="29" spans="1:10" ht="15.75">
      <c r="A29" s="1" t="s">
        <v>36</v>
      </c>
      <c r="B29" s="44">
        <f t="shared" si="0"/>
        <v>2.6356510489333096</v>
      </c>
      <c r="C29" s="44">
        <f t="shared" si="2"/>
        <v>1.9025976919306686</v>
      </c>
      <c r="D29" s="44">
        <f t="shared" si="3"/>
        <v>3.103949280147933</v>
      </c>
      <c r="E29" s="44">
        <f t="shared" si="1"/>
        <v>7.734204793028322</v>
      </c>
      <c r="F29" s="37" t="s">
        <v>32</v>
      </c>
      <c r="G29" s="41">
        <v>1039</v>
      </c>
      <c r="H29" s="41">
        <v>427</v>
      </c>
      <c r="I29" s="41">
        <v>470</v>
      </c>
      <c r="J29" s="41">
        <v>142</v>
      </c>
    </row>
    <row r="30" spans="1:7" ht="15.75">
      <c r="A30" s="26"/>
      <c r="B30" s="27"/>
      <c r="C30" s="26"/>
      <c r="D30" s="26"/>
      <c r="E30" s="26"/>
      <c r="F30" s="28"/>
      <c r="G30" s="28"/>
    </row>
    <row r="31" spans="1:7" ht="15.75">
      <c r="A31" s="1" t="s">
        <v>10</v>
      </c>
      <c r="B31" s="4"/>
      <c r="C31" s="1"/>
      <c r="D31" s="1"/>
      <c r="E31" s="1"/>
      <c r="F31" s="20"/>
      <c r="G31" s="20"/>
    </row>
    <row r="32" spans="1:7" ht="15.75">
      <c r="A32" s="52" t="s">
        <v>68</v>
      </c>
      <c r="B32"/>
      <c r="F32"/>
      <c r="G32"/>
    </row>
    <row r="33" spans="1:7" ht="15.75">
      <c r="A33" s="53" t="s">
        <v>69</v>
      </c>
      <c r="B33"/>
      <c r="F33"/>
      <c r="G33"/>
    </row>
    <row r="34" spans="1:7" ht="15.75">
      <c r="A34" s="1" t="s">
        <v>5</v>
      </c>
      <c r="B34" s="4"/>
      <c r="C34" s="1"/>
      <c r="D34" s="1"/>
      <c r="E34" s="1"/>
      <c r="F34" s="20"/>
      <c r="G34" s="20"/>
    </row>
    <row r="35" spans="1:7" ht="15.75">
      <c r="A35" s="1"/>
      <c r="B35" s="4"/>
      <c r="C35" s="1"/>
      <c r="D35" s="1"/>
      <c r="E35" s="1"/>
      <c r="F35" s="20"/>
      <c r="G35" s="20"/>
    </row>
    <row r="36" spans="1:7" ht="15.75">
      <c r="A36" s="1"/>
      <c r="B36" s="4"/>
      <c r="C36" s="1"/>
      <c r="D36" s="1"/>
      <c r="E36" s="1"/>
      <c r="F36" s="20"/>
      <c r="G36" s="20"/>
    </row>
    <row r="37" spans="1:5" ht="16.5">
      <c r="A37" s="9" t="s">
        <v>11</v>
      </c>
      <c r="B37" s="6"/>
      <c r="C37" s="2"/>
      <c r="D37" s="2"/>
      <c r="E37" s="2"/>
    </row>
    <row r="38" spans="1:2" ht="15.75">
      <c r="A38" s="56" t="s">
        <v>6</v>
      </c>
      <c r="B38" s="4" t="s">
        <v>2</v>
      </c>
    </row>
    <row r="41" spans="1:2" ht="15.75">
      <c r="A41" s="1" t="s">
        <v>7</v>
      </c>
      <c r="B41" s="4"/>
    </row>
    <row r="42" spans="1:2" ht="15.75">
      <c r="A42" s="1" t="s">
        <v>8</v>
      </c>
      <c r="B42" s="4"/>
    </row>
  </sheetData>
  <hyperlinks>
    <hyperlink ref="A38" r:id="rId1" display="http://www.census.gov/population/www/"/>
  </hyperlinks>
  <printOptions/>
  <pageMargins left="0.5" right="0.5" top="0.5" bottom="0.5" header="0.5" footer="0.5"/>
  <pageSetup fitToHeight="1" fitToWidth="1" horizontalDpi="600" verticalDpi="600" orientation="landscape" scale="88" r:id="rId2"/>
  <headerFooter alignWithMargins="0"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33.69921875" style="0" bestFit="1" customWidth="1"/>
    <col min="3" max="4" width="12" style="0" bestFit="1" customWidth="1"/>
    <col min="5" max="5" width="11.8984375" style="0" bestFit="1" customWidth="1"/>
    <col min="6" max="6" width="39.59765625" style="0" bestFit="1" customWidth="1"/>
    <col min="8" max="9" width="11.8984375" style="0" bestFit="1" customWidth="1"/>
  </cols>
  <sheetData>
    <row r="1" spans="1:5" ht="15.75">
      <c r="A1" s="10"/>
      <c r="B1" s="12"/>
      <c r="C1" s="10"/>
      <c r="D1" s="10"/>
      <c r="E1" s="10"/>
    </row>
    <row r="2" spans="1:5" ht="15.75">
      <c r="A2" s="3" t="s">
        <v>13</v>
      </c>
      <c r="B2" s="8" t="s">
        <v>37</v>
      </c>
      <c r="C2" s="3"/>
      <c r="D2" s="3"/>
      <c r="E2" s="3"/>
    </row>
    <row r="3" spans="1:5" ht="15" customHeight="1">
      <c r="A3" s="1" t="s">
        <v>2</v>
      </c>
      <c r="B3" s="8" t="s">
        <v>3</v>
      </c>
      <c r="C3" s="3" t="s">
        <v>38</v>
      </c>
      <c r="D3" s="1" t="s">
        <v>39</v>
      </c>
      <c r="E3" s="18" t="s">
        <v>40</v>
      </c>
    </row>
    <row r="4" spans="1:5" ht="15.75">
      <c r="A4" s="11"/>
      <c r="B4" s="13"/>
      <c r="C4" s="11"/>
      <c r="D4" s="11"/>
      <c r="E4" s="45" t="s">
        <v>2</v>
      </c>
    </row>
    <row r="5" spans="1:10" ht="15.75" customHeight="1">
      <c r="A5" s="9" t="s">
        <v>12</v>
      </c>
      <c r="B5" s="42">
        <f>SUM(C5:E5)</f>
        <v>38994</v>
      </c>
      <c r="C5" s="43">
        <v>22551</v>
      </c>
      <c r="D5" s="43">
        <v>15171</v>
      </c>
      <c r="E5" s="43">
        <v>1272</v>
      </c>
      <c r="F5" s="36" t="s">
        <v>44</v>
      </c>
      <c r="G5" s="36" t="s">
        <v>46</v>
      </c>
      <c r="H5" s="32" t="s">
        <v>38</v>
      </c>
      <c r="I5" s="32" t="s">
        <v>39</v>
      </c>
      <c r="J5" s="32" t="s">
        <v>45</v>
      </c>
    </row>
    <row r="6" spans="1:10" ht="15.75" customHeight="1">
      <c r="A6" s="9"/>
      <c r="B6" s="7"/>
      <c r="C6" s="7"/>
      <c r="D6" s="5"/>
      <c r="E6" s="5"/>
      <c r="F6" s="39"/>
      <c r="G6" s="39"/>
      <c r="H6" s="40"/>
      <c r="I6" s="40"/>
      <c r="J6" s="40"/>
    </row>
    <row r="7" spans="1:7" ht="15.75" customHeight="1">
      <c r="A7" s="3" t="s">
        <v>14</v>
      </c>
      <c r="B7" s="44"/>
      <c r="C7" s="7"/>
      <c r="D7" s="5"/>
      <c r="E7" s="5"/>
      <c r="F7" s="22"/>
      <c r="G7" s="22"/>
    </row>
    <row r="8" spans="1:10" ht="13.5" customHeight="1">
      <c r="A8" s="1" t="s">
        <v>15</v>
      </c>
      <c r="B8" s="44">
        <f aca="true" t="shared" si="0" ref="B8:B29">G8/G$8*100</f>
        <v>100</v>
      </c>
      <c r="C8" s="44">
        <f aca="true" t="shared" si="1" ref="C8:C29">H8/H$8*100</f>
        <v>100</v>
      </c>
      <c r="D8" s="44">
        <f aca="true" t="shared" si="2" ref="D8:D29">I8/I$8*100</f>
        <v>100</v>
      </c>
      <c r="E8" s="44">
        <f aca="true" t="shared" si="3" ref="E8:E29">J8/J$8*100</f>
        <v>100</v>
      </c>
      <c r="F8" s="37" t="s">
        <v>46</v>
      </c>
      <c r="G8" s="38">
        <f aca="true" t="shared" si="4" ref="G8:G29">SUM(H8:J8)</f>
        <v>38994</v>
      </c>
      <c r="H8" s="41">
        <v>22551</v>
      </c>
      <c r="I8" s="41">
        <v>15171</v>
      </c>
      <c r="J8" s="41">
        <v>1272</v>
      </c>
    </row>
    <row r="9" spans="1:10" ht="17.25" customHeight="1">
      <c r="A9" s="1" t="s">
        <v>16</v>
      </c>
      <c r="B9" s="44">
        <f t="shared" si="0"/>
        <v>24.29861004257065</v>
      </c>
      <c r="C9" s="44">
        <f t="shared" si="1"/>
        <v>23.276129661655805</v>
      </c>
      <c r="D9" s="44">
        <f t="shared" si="2"/>
        <v>25.608068024520463</v>
      </c>
      <c r="E9" s="44">
        <f t="shared" si="3"/>
        <v>26.808176100628934</v>
      </c>
      <c r="F9" s="22"/>
      <c r="G9" s="38">
        <f t="shared" si="4"/>
        <v>9475</v>
      </c>
      <c r="H9" s="7">
        <f>SUM(H10:H12)</f>
        <v>5249</v>
      </c>
      <c r="I9" s="7">
        <f>SUM(I10:I12)</f>
        <v>3885</v>
      </c>
      <c r="J9" s="7">
        <f>SUM(J10:J12)</f>
        <v>341</v>
      </c>
    </row>
    <row r="10" spans="1:10" ht="17.25" customHeight="1">
      <c r="A10" s="1" t="s">
        <v>17</v>
      </c>
      <c r="B10" s="44">
        <f t="shared" si="0"/>
        <v>6.157357542185977</v>
      </c>
      <c r="C10" s="44">
        <f t="shared" si="1"/>
        <v>5.8356613897388145</v>
      </c>
      <c r="D10" s="44">
        <f t="shared" si="2"/>
        <v>6.670621580647287</v>
      </c>
      <c r="E10" s="44">
        <f t="shared" si="3"/>
        <v>5.738993710691824</v>
      </c>
      <c r="F10" s="37" t="s">
        <v>47</v>
      </c>
      <c r="G10" s="38">
        <f t="shared" si="4"/>
        <v>2401</v>
      </c>
      <c r="H10" s="35">
        <v>1316</v>
      </c>
      <c r="I10" s="33">
        <v>1012</v>
      </c>
      <c r="J10" s="33">
        <v>73</v>
      </c>
    </row>
    <row r="11" spans="1:10" ht="15" customHeight="1">
      <c r="A11" s="1" t="s">
        <v>18</v>
      </c>
      <c r="B11" s="44">
        <f t="shared" si="0"/>
        <v>6.965174129353234</v>
      </c>
      <c r="C11" s="44">
        <f t="shared" si="1"/>
        <v>8.518469247483482</v>
      </c>
      <c r="D11" s="44">
        <f t="shared" si="2"/>
        <v>4.956825522378221</v>
      </c>
      <c r="E11" s="44">
        <f t="shared" si="3"/>
        <v>3.380503144654088</v>
      </c>
      <c r="F11" s="37" t="s">
        <v>48</v>
      </c>
      <c r="G11" s="38">
        <f t="shared" si="4"/>
        <v>2716</v>
      </c>
      <c r="H11" s="35">
        <v>1921</v>
      </c>
      <c r="I11" s="33">
        <v>752</v>
      </c>
      <c r="J11" s="33">
        <v>43</v>
      </c>
    </row>
    <row r="12" spans="1:10" ht="15.75" customHeight="1">
      <c r="A12" s="1" t="s">
        <v>19</v>
      </c>
      <c r="B12" s="44">
        <f t="shared" si="0"/>
        <v>11.17607837103144</v>
      </c>
      <c r="C12" s="44">
        <f t="shared" si="1"/>
        <v>8.921999024433507</v>
      </c>
      <c r="D12" s="44">
        <f t="shared" si="2"/>
        <v>13.980620921494957</v>
      </c>
      <c r="E12" s="44">
        <f t="shared" si="3"/>
        <v>17.68867924528302</v>
      </c>
      <c r="F12" s="37" t="s">
        <v>49</v>
      </c>
      <c r="G12" s="38">
        <f t="shared" si="4"/>
        <v>4358</v>
      </c>
      <c r="H12" s="35">
        <v>2012</v>
      </c>
      <c r="I12" s="33">
        <v>2121</v>
      </c>
      <c r="J12" s="33">
        <v>225</v>
      </c>
    </row>
    <row r="13" spans="1:10" ht="16.5" customHeight="1">
      <c r="A13" s="1" t="s">
        <v>20</v>
      </c>
      <c r="B13" s="44">
        <f t="shared" si="0"/>
        <v>16.98979330153357</v>
      </c>
      <c r="C13" s="44">
        <f t="shared" si="1"/>
        <v>5.9642587911844265</v>
      </c>
      <c r="D13" s="44">
        <f t="shared" si="2"/>
        <v>30.8878781886494</v>
      </c>
      <c r="E13" s="44">
        <f t="shared" si="3"/>
        <v>46.69811320754717</v>
      </c>
      <c r="F13" s="22"/>
      <c r="G13" s="38">
        <f t="shared" si="4"/>
        <v>6625</v>
      </c>
      <c r="H13" s="7">
        <f>SUM(H14:H18)</f>
        <v>1345</v>
      </c>
      <c r="I13" s="7">
        <f>SUM(I14:I18)</f>
        <v>4686</v>
      </c>
      <c r="J13" s="7">
        <f>SUM(J14:J18)</f>
        <v>594</v>
      </c>
    </row>
    <row r="14" spans="1:10" ht="15.75" customHeight="1">
      <c r="A14" s="1" t="s">
        <v>21</v>
      </c>
      <c r="B14" s="44">
        <f t="shared" si="0"/>
        <v>9.152690157460123</v>
      </c>
      <c r="C14" s="44">
        <f t="shared" si="1"/>
        <v>1.6673318256396612</v>
      </c>
      <c r="D14" s="44">
        <f t="shared" si="2"/>
        <v>18.983587106980423</v>
      </c>
      <c r="E14" s="44">
        <f t="shared" si="3"/>
        <v>24.60691823899371</v>
      </c>
      <c r="F14" s="37" t="s">
        <v>50</v>
      </c>
      <c r="G14" s="38">
        <f t="shared" si="4"/>
        <v>3569</v>
      </c>
      <c r="H14" s="35">
        <v>376</v>
      </c>
      <c r="I14" s="33">
        <v>2880</v>
      </c>
      <c r="J14" s="33">
        <v>313</v>
      </c>
    </row>
    <row r="15" spans="1:10" ht="15" customHeight="1">
      <c r="A15" s="1" t="s">
        <v>22</v>
      </c>
      <c r="B15" s="44">
        <f t="shared" si="0"/>
        <v>2.3619018310509308</v>
      </c>
      <c r="C15" s="44">
        <f t="shared" si="1"/>
        <v>0.7050685113742184</v>
      </c>
      <c r="D15" s="44">
        <f t="shared" si="2"/>
        <v>3.961505503921956</v>
      </c>
      <c r="E15" s="44">
        <f t="shared" si="3"/>
        <v>12.657232704402515</v>
      </c>
      <c r="F15" s="37" t="s">
        <v>51</v>
      </c>
      <c r="G15" s="38">
        <f t="shared" si="4"/>
        <v>921</v>
      </c>
      <c r="H15" s="35">
        <v>159</v>
      </c>
      <c r="I15" s="33">
        <v>601</v>
      </c>
      <c r="J15" s="33">
        <v>161</v>
      </c>
    </row>
    <row r="16" spans="1:10" ht="15.75" customHeight="1">
      <c r="A16" s="1" t="s">
        <v>23</v>
      </c>
      <c r="B16" s="44">
        <f t="shared" si="0"/>
        <v>3.7031338154587887</v>
      </c>
      <c r="C16" s="44">
        <f t="shared" si="1"/>
        <v>2.908961908562813</v>
      </c>
      <c r="D16" s="44">
        <f t="shared" si="2"/>
        <v>5.115022081603058</v>
      </c>
      <c r="E16" s="44">
        <f t="shared" si="3"/>
        <v>0.9433962264150944</v>
      </c>
      <c r="F16" s="37" t="s">
        <v>52</v>
      </c>
      <c r="G16" s="38">
        <f t="shared" si="4"/>
        <v>1444</v>
      </c>
      <c r="H16" s="35">
        <v>656</v>
      </c>
      <c r="I16" s="33">
        <v>776</v>
      </c>
      <c r="J16" s="33">
        <v>12</v>
      </c>
    </row>
    <row r="17" spans="1:10" ht="15.75" customHeight="1">
      <c r="A17" s="1" t="s">
        <v>24</v>
      </c>
      <c r="B17" s="44">
        <f t="shared" si="0"/>
        <v>0.3308201261732574</v>
      </c>
      <c r="C17" s="44">
        <f t="shared" si="1"/>
        <v>0.155203760365394</v>
      </c>
      <c r="D17" s="44">
        <f t="shared" si="2"/>
        <v>0.5932370970931382</v>
      </c>
      <c r="E17" s="44">
        <f t="shared" si="3"/>
        <v>0.3144654088050315</v>
      </c>
      <c r="F17" s="37" t="s">
        <v>53</v>
      </c>
      <c r="G17" s="38">
        <f t="shared" si="4"/>
        <v>129</v>
      </c>
      <c r="H17" s="35">
        <v>35</v>
      </c>
      <c r="I17" s="33">
        <v>90</v>
      </c>
      <c r="J17" s="33">
        <v>4</v>
      </c>
    </row>
    <row r="18" spans="1:10" ht="15" customHeight="1">
      <c r="A18" s="1" t="s">
        <v>25</v>
      </c>
      <c r="B18" s="44">
        <f t="shared" si="0"/>
        <v>1.4412473713904703</v>
      </c>
      <c r="C18" s="44">
        <f t="shared" si="1"/>
        <v>0.5276927852423395</v>
      </c>
      <c r="D18" s="44">
        <f t="shared" si="2"/>
        <v>2.2345263990508206</v>
      </c>
      <c r="E18" s="44">
        <f t="shared" si="3"/>
        <v>8.176100628930817</v>
      </c>
      <c r="F18" s="37" t="s">
        <v>54</v>
      </c>
      <c r="G18" s="38">
        <f t="shared" si="4"/>
        <v>562</v>
      </c>
      <c r="H18" s="35">
        <v>119</v>
      </c>
      <c r="I18" s="33">
        <v>339</v>
      </c>
      <c r="J18" s="33">
        <v>104</v>
      </c>
    </row>
    <row r="19" spans="1:10" ht="17.25" customHeight="1">
      <c r="A19" s="1" t="s">
        <v>26</v>
      </c>
      <c r="B19" s="44">
        <f t="shared" si="0"/>
        <v>52.77222136738986</v>
      </c>
      <c r="C19" s="44">
        <f t="shared" si="1"/>
        <v>67.62006119462552</v>
      </c>
      <c r="D19" s="44">
        <f t="shared" si="2"/>
        <v>34.36161096829478</v>
      </c>
      <c r="E19" s="44">
        <f t="shared" si="3"/>
        <v>9.119496855345911</v>
      </c>
      <c r="F19" s="22"/>
      <c r="G19" s="38">
        <f t="shared" si="4"/>
        <v>20578</v>
      </c>
      <c r="H19" s="7">
        <f>SUM(H20:H24)</f>
        <v>15249</v>
      </c>
      <c r="I19" s="7">
        <f>SUM(I20:I24)</f>
        <v>5213</v>
      </c>
      <c r="J19" s="7">
        <f>SUM(J20:J24)</f>
        <v>116</v>
      </c>
    </row>
    <row r="20" spans="1:10" ht="13.5" customHeight="1">
      <c r="A20" s="1" t="s">
        <v>27</v>
      </c>
      <c r="B20" s="44">
        <f t="shared" si="0"/>
        <v>9.3039954864851</v>
      </c>
      <c r="C20" s="44">
        <f t="shared" si="1"/>
        <v>11.356480865593543</v>
      </c>
      <c r="D20" s="44">
        <f t="shared" si="2"/>
        <v>7.019972315602136</v>
      </c>
      <c r="E20" s="44">
        <f t="shared" si="3"/>
        <v>0.15723270440251574</v>
      </c>
      <c r="F20" s="37" t="s">
        <v>55</v>
      </c>
      <c r="G20" s="38">
        <f t="shared" si="4"/>
        <v>3628</v>
      </c>
      <c r="H20" s="35">
        <v>2561</v>
      </c>
      <c r="I20" s="33">
        <v>1065</v>
      </c>
      <c r="J20" s="33">
        <v>2</v>
      </c>
    </row>
    <row r="21" spans="1:10" ht="15" customHeight="1">
      <c r="A21" s="1" t="s">
        <v>28</v>
      </c>
      <c r="B21" s="44">
        <f t="shared" si="0"/>
        <v>21.116069138841873</v>
      </c>
      <c r="C21" s="44">
        <f t="shared" si="1"/>
        <v>28.04753669460334</v>
      </c>
      <c r="D21" s="44">
        <f t="shared" si="2"/>
        <v>12.233867246720717</v>
      </c>
      <c r="E21" s="44">
        <f t="shared" si="3"/>
        <v>4.166666666666666</v>
      </c>
      <c r="F21" s="37" t="s">
        <v>56</v>
      </c>
      <c r="G21" s="38">
        <f t="shared" si="4"/>
        <v>8234</v>
      </c>
      <c r="H21" s="35">
        <v>6325</v>
      </c>
      <c r="I21" s="34">
        <v>1856</v>
      </c>
      <c r="J21" s="33">
        <v>53</v>
      </c>
    </row>
    <row r="22" spans="1:10" ht="15" customHeight="1">
      <c r="A22" s="1" t="s">
        <v>29</v>
      </c>
      <c r="B22" s="44">
        <f t="shared" si="0"/>
        <v>4.718674667897625</v>
      </c>
      <c r="C22" s="44">
        <f t="shared" si="1"/>
        <v>5.733670347212984</v>
      </c>
      <c r="D22" s="44">
        <f t="shared" si="2"/>
        <v>3.5857886757629687</v>
      </c>
      <c r="E22" s="44">
        <f t="shared" si="3"/>
        <v>0.2358490566037736</v>
      </c>
      <c r="F22" s="37" t="s">
        <v>57</v>
      </c>
      <c r="G22" s="38">
        <f t="shared" si="4"/>
        <v>1840</v>
      </c>
      <c r="H22" s="35">
        <v>1293</v>
      </c>
      <c r="I22" s="6">
        <v>544</v>
      </c>
      <c r="J22" s="33">
        <v>3</v>
      </c>
    </row>
    <row r="23" spans="1:10" ht="18" customHeight="1">
      <c r="A23" s="1" t="s">
        <v>30</v>
      </c>
      <c r="B23" s="44">
        <f t="shared" si="0"/>
        <v>7.349848694670976</v>
      </c>
      <c r="C23" s="44">
        <f t="shared" si="1"/>
        <v>9.396479091836282</v>
      </c>
      <c r="D23" s="44">
        <f t="shared" si="2"/>
        <v>4.831586579658559</v>
      </c>
      <c r="E23" s="44">
        <f t="shared" si="3"/>
        <v>1.10062893081761</v>
      </c>
      <c r="F23" s="37" t="s">
        <v>58</v>
      </c>
      <c r="G23" s="38">
        <f t="shared" si="4"/>
        <v>2866</v>
      </c>
      <c r="H23" s="35">
        <v>2119</v>
      </c>
      <c r="I23" s="33">
        <v>733</v>
      </c>
      <c r="J23" s="33">
        <v>14</v>
      </c>
    </row>
    <row r="24" spans="1:10" ht="15" customHeight="1">
      <c r="A24" s="1" t="s">
        <v>31</v>
      </c>
      <c r="B24" s="44">
        <f t="shared" si="0"/>
        <v>10.283633379494281</v>
      </c>
      <c r="C24" s="44">
        <f t="shared" si="1"/>
        <v>13.085894195379364</v>
      </c>
      <c r="D24" s="44">
        <f t="shared" si="2"/>
        <v>6.690396150550393</v>
      </c>
      <c r="E24" s="44">
        <f t="shared" si="3"/>
        <v>3.459119496855346</v>
      </c>
      <c r="F24" s="37" t="s">
        <v>59</v>
      </c>
      <c r="G24" s="38">
        <f t="shared" si="4"/>
        <v>4010</v>
      </c>
      <c r="H24" s="35">
        <v>2951</v>
      </c>
      <c r="I24" s="33">
        <v>1015</v>
      </c>
      <c r="J24" s="33">
        <v>44</v>
      </c>
    </row>
    <row r="25" spans="1:10" ht="13.5" customHeight="1">
      <c r="A25" s="1" t="s">
        <v>32</v>
      </c>
      <c r="B25" s="44">
        <f t="shared" si="0"/>
        <v>5.941939785608042</v>
      </c>
      <c r="C25" s="44">
        <f t="shared" si="1"/>
        <v>3.1484191388408496</v>
      </c>
      <c r="D25" s="44">
        <f t="shared" si="2"/>
        <v>9.149034341836398</v>
      </c>
      <c r="E25" s="44">
        <f t="shared" si="3"/>
        <v>17.21698113207547</v>
      </c>
      <c r="F25" s="22"/>
      <c r="G25" s="38">
        <f t="shared" si="4"/>
        <v>2317</v>
      </c>
      <c r="H25" s="7">
        <f>SUM(H26:H29)</f>
        <v>710</v>
      </c>
      <c r="I25" s="7">
        <f>SUM(I26:I29)</f>
        <v>1388</v>
      </c>
      <c r="J25" s="7">
        <f>SUM(J26:J29)</f>
        <v>219</v>
      </c>
    </row>
    <row r="26" spans="1:10" ht="16.5" customHeight="1">
      <c r="A26" s="1" t="s">
        <v>33</v>
      </c>
      <c r="B26" s="44">
        <f t="shared" si="0"/>
        <v>2.8645432630661127</v>
      </c>
      <c r="C26" s="44">
        <f t="shared" si="1"/>
        <v>1.1618110061638065</v>
      </c>
      <c r="D26" s="44">
        <f t="shared" si="2"/>
        <v>4.640432403928548</v>
      </c>
      <c r="E26" s="44">
        <f t="shared" si="3"/>
        <v>11.871069182389938</v>
      </c>
      <c r="F26" s="37" t="s">
        <v>60</v>
      </c>
      <c r="G26" s="38">
        <f t="shared" si="4"/>
        <v>1117</v>
      </c>
      <c r="H26" s="35">
        <v>262</v>
      </c>
      <c r="I26" s="33">
        <v>704</v>
      </c>
      <c r="J26" s="33">
        <v>151</v>
      </c>
    </row>
    <row r="27" spans="1:10" ht="19.5" customHeight="1">
      <c r="A27" s="1" t="s">
        <v>34</v>
      </c>
      <c r="B27" s="44">
        <f t="shared" si="0"/>
        <v>0.5744473508744935</v>
      </c>
      <c r="C27" s="44">
        <f t="shared" si="1"/>
        <v>0.15076936721209702</v>
      </c>
      <c r="D27" s="44">
        <f t="shared" si="2"/>
        <v>1.2523894271966252</v>
      </c>
      <c r="E27" s="44">
        <f t="shared" si="3"/>
        <v>0</v>
      </c>
      <c r="F27" s="37" t="s">
        <v>61</v>
      </c>
      <c r="G27" s="38">
        <f t="shared" si="4"/>
        <v>224</v>
      </c>
      <c r="H27" s="35">
        <v>34</v>
      </c>
      <c r="I27" s="33">
        <v>190</v>
      </c>
      <c r="J27" s="33">
        <v>0</v>
      </c>
    </row>
    <row r="28" spans="1:10" ht="21" customHeight="1">
      <c r="A28" s="1" t="s">
        <v>35</v>
      </c>
      <c r="B28" s="44">
        <f t="shared" si="0"/>
        <v>1.007847361132482</v>
      </c>
      <c r="C28" s="44">
        <f t="shared" si="1"/>
        <v>0.8203627333599396</v>
      </c>
      <c r="D28" s="44">
        <f t="shared" si="2"/>
        <v>1.3446707534111133</v>
      </c>
      <c r="E28" s="44">
        <f t="shared" si="3"/>
        <v>0.3144654088050315</v>
      </c>
      <c r="F28" s="37" t="s">
        <v>62</v>
      </c>
      <c r="G28" s="38">
        <f t="shared" si="4"/>
        <v>393</v>
      </c>
      <c r="H28" s="35">
        <v>185</v>
      </c>
      <c r="I28" s="33">
        <v>204</v>
      </c>
      <c r="J28" s="33">
        <v>4</v>
      </c>
    </row>
    <row r="29" spans="1:10" ht="16.5" customHeight="1">
      <c r="A29" s="1" t="s">
        <v>36</v>
      </c>
      <c r="B29" s="44">
        <f t="shared" si="0"/>
        <v>1.495101810534954</v>
      </c>
      <c r="C29" s="44">
        <f t="shared" si="1"/>
        <v>1.0154760321050065</v>
      </c>
      <c r="D29" s="44">
        <f t="shared" si="2"/>
        <v>1.911541757300112</v>
      </c>
      <c r="E29" s="44">
        <f t="shared" si="3"/>
        <v>5.031446540880504</v>
      </c>
      <c r="F29" s="37" t="s">
        <v>32</v>
      </c>
      <c r="G29" s="38">
        <f t="shared" si="4"/>
        <v>583</v>
      </c>
      <c r="H29" s="35">
        <v>229</v>
      </c>
      <c r="I29" s="33">
        <v>290</v>
      </c>
      <c r="J29" s="33">
        <v>64</v>
      </c>
    </row>
    <row r="30" spans="1:7" ht="12.75" customHeight="1">
      <c r="A30" s="11"/>
      <c r="B30" s="13"/>
      <c r="C30" s="11"/>
      <c r="D30" s="11"/>
      <c r="E30" s="11"/>
      <c r="F30" s="21"/>
      <c r="G30" s="2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21.09765625" style="0" customWidth="1"/>
    <col min="3" max="4" width="12" style="0" bestFit="1" customWidth="1"/>
    <col min="5" max="5" width="11.8984375" style="0" bestFit="1" customWidth="1"/>
  </cols>
  <sheetData>
    <row r="1" spans="1:5" ht="15.75">
      <c r="A1" s="3" t="s">
        <v>13</v>
      </c>
      <c r="B1" s="8" t="s">
        <v>37</v>
      </c>
      <c r="C1" s="3"/>
      <c r="D1" s="3"/>
      <c r="E1" s="3"/>
    </row>
    <row r="2" spans="1:5" ht="15" customHeight="1">
      <c r="A2" s="1" t="s">
        <v>2</v>
      </c>
      <c r="B2" s="8" t="s">
        <v>3</v>
      </c>
      <c r="C2" s="3" t="s">
        <v>38</v>
      </c>
      <c r="D2" s="1" t="s">
        <v>39</v>
      </c>
      <c r="E2" s="18" t="s">
        <v>40</v>
      </c>
    </row>
    <row r="3" spans="1:5" ht="15.75">
      <c r="A3" s="11"/>
      <c r="B3" s="13"/>
      <c r="C3" s="11"/>
      <c r="D3" s="11"/>
      <c r="E3" s="45" t="s">
        <v>2</v>
      </c>
    </row>
    <row r="4" spans="1:5" s="14" customFormat="1" ht="16.5">
      <c r="A4" s="9" t="s">
        <v>9</v>
      </c>
      <c r="B4" s="15">
        <v>40093</v>
      </c>
      <c r="C4" s="15">
        <v>23468</v>
      </c>
      <c r="D4" s="16">
        <v>15356</v>
      </c>
      <c r="E4" s="16"/>
    </row>
    <row r="5" spans="1:5" ht="15.75">
      <c r="A5" s="1"/>
      <c r="B5" s="7"/>
      <c r="C5" s="7"/>
      <c r="D5" s="5"/>
      <c r="E5" s="5"/>
    </row>
    <row r="6" spans="1:5" ht="15.75">
      <c r="A6" s="3" t="s">
        <v>14</v>
      </c>
      <c r="B6" s="7"/>
      <c r="C6" s="7"/>
      <c r="D6" s="5"/>
      <c r="E6" s="5"/>
    </row>
    <row r="7" spans="1:5" ht="15.75">
      <c r="A7" s="1" t="s">
        <v>15</v>
      </c>
      <c r="B7" s="23">
        <v>100</v>
      </c>
      <c r="C7" s="23">
        <v>100</v>
      </c>
      <c r="D7" s="24">
        <v>100</v>
      </c>
      <c r="E7" s="24"/>
    </row>
    <row r="8" spans="1:5" ht="15.75">
      <c r="A8" s="1" t="s">
        <v>16</v>
      </c>
      <c r="B8" s="23">
        <v>26.3</v>
      </c>
      <c r="C8" s="23">
        <v>24.7</v>
      </c>
      <c r="D8" s="24">
        <v>28.5</v>
      </c>
      <c r="E8" s="24"/>
    </row>
    <row r="9" spans="1:5" ht="15.75">
      <c r="A9" s="1" t="s">
        <v>17</v>
      </c>
      <c r="B9" s="23">
        <v>6.7</v>
      </c>
      <c r="C9" s="23">
        <v>6.4</v>
      </c>
      <c r="D9" s="24">
        <v>7.1</v>
      </c>
      <c r="E9" s="24"/>
    </row>
    <row r="10" spans="1:5" ht="15.75">
      <c r="A10" s="1" t="s">
        <v>18</v>
      </c>
      <c r="B10" s="23">
        <v>7</v>
      </c>
      <c r="C10" s="23">
        <v>8.8</v>
      </c>
      <c r="D10" s="24">
        <v>4.5</v>
      </c>
      <c r="E10" s="24"/>
    </row>
    <row r="11" spans="1:5" ht="15.75">
      <c r="A11" s="1" t="s">
        <v>19</v>
      </c>
      <c r="B11" s="23">
        <v>12.6</v>
      </c>
      <c r="C11" s="23">
        <v>9.5</v>
      </c>
      <c r="D11" s="24">
        <v>16.8</v>
      </c>
      <c r="E11" s="24"/>
    </row>
    <row r="12" spans="1:5" ht="15.75">
      <c r="A12" s="1" t="s">
        <v>20</v>
      </c>
      <c r="B12" s="23">
        <v>15.6</v>
      </c>
      <c r="C12" s="23">
        <v>6</v>
      </c>
      <c r="D12" s="24">
        <v>28.3</v>
      </c>
      <c r="E12" s="24"/>
    </row>
    <row r="13" spans="1:5" ht="15.75">
      <c r="A13" s="1" t="s">
        <v>21</v>
      </c>
      <c r="B13" s="23">
        <v>8.8</v>
      </c>
      <c r="C13" s="23">
        <v>1.7</v>
      </c>
      <c r="D13" s="24">
        <v>18.6</v>
      </c>
      <c r="E13" s="24"/>
    </row>
    <row r="14" spans="1:5" ht="15.75">
      <c r="A14" s="1" t="s">
        <v>22</v>
      </c>
      <c r="B14" s="23">
        <v>1.9</v>
      </c>
      <c r="C14" s="23">
        <v>0.7</v>
      </c>
      <c r="D14" s="24">
        <v>3</v>
      </c>
      <c r="E14" s="24"/>
    </row>
    <row r="15" spans="1:5" ht="15.75">
      <c r="A15" s="1" t="s">
        <v>23</v>
      </c>
      <c r="B15" s="23">
        <v>3.2</v>
      </c>
      <c r="C15" s="23">
        <v>2.9</v>
      </c>
      <c r="D15" s="24">
        <v>3.9</v>
      </c>
      <c r="E15" s="24"/>
    </row>
    <row r="16" spans="1:5" ht="15.75">
      <c r="A16" s="1" t="s">
        <v>24</v>
      </c>
      <c r="B16" s="23">
        <v>0.3</v>
      </c>
      <c r="C16" s="23">
        <v>0.1</v>
      </c>
      <c r="D16" s="25">
        <v>0.4</v>
      </c>
      <c r="E16" s="25"/>
    </row>
    <row r="17" spans="1:5" ht="15.75">
      <c r="A17" s="1" t="s">
        <v>25</v>
      </c>
      <c r="B17" s="23">
        <v>1.4</v>
      </c>
      <c r="C17" s="23">
        <v>0.6</v>
      </c>
      <c r="D17" s="24">
        <v>2.4</v>
      </c>
      <c r="E17" s="24"/>
    </row>
    <row r="18" spans="1:5" ht="15.75">
      <c r="A18" s="1" t="s">
        <v>26</v>
      </c>
      <c r="B18" s="23">
        <v>51.3</v>
      </c>
      <c r="C18" s="23">
        <v>65.3</v>
      </c>
      <c r="D18" s="24">
        <v>33.5</v>
      </c>
      <c r="E18" s="24"/>
    </row>
    <row r="19" spans="1:5" ht="15.75">
      <c r="A19" s="1" t="s">
        <v>27</v>
      </c>
      <c r="B19" s="23">
        <v>10.2</v>
      </c>
      <c r="C19" s="23">
        <v>12.7</v>
      </c>
      <c r="D19" s="24">
        <v>7.1</v>
      </c>
      <c r="E19" s="24"/>
    </row>
    <row r="20" spans="1:5" ht="15.75">
      <c r="A20" s="1" t="s">
        <v>28</v>
      </c>
      <c r="B20" s="23">
        <v>19.8</v>
      </c>
      <c r="C20" s="23">
        <v>26.2</v>
      </c>
      <c r="D20" s="24">
        <v>11.3</v>
      </c>
      <c r="E20" s="24"/>
    </row>
    <row r="21" spans="1:5" ht="15.75">
      <c r="A21" s="1" t="s">
        <v>29</v>
      </c>
      <c r="B21" s="23">
        <v>3.8</v>
      </c>
      <c r="C21" s="23">
        <v>4.7</v>
      </c>
      <c r="D21" s="25">
        <v>2.7</v>
      </c>
      <c r="E21" s="25"/>
    </row>
    <row r="22" spans="1:5" ht="15.75">
      <c r="A22" s="1" t="s">
        <v>30</v>
      </c>
      <c r="B22" s="23">
        <v>6.5</v>
      </c>
      <c r="C22" s="23">
        <v>8.2</v>
      </c>
      <c r="D22" s="24">
        <v>4.5</v>
      </c>
      <c r="E22" s="24"/>
    </row>
    <row r="23" spans="1:5" ht="15.75">
      <c r="A23" s="1" t="s">
        <v>31</v>
      </c>
      <c r="B23" s="23">
        <v>11</v>
      </c>
      <c r="C23" s="23">
        <v>13.5</v>
      </c>
      <c r="D23" s="24">
        <v>7.8</v>
      </c>
      <c r="E23" s="24"/>
    </row>
    <row r="24" spans="1:5" ht="15.75">
      <c r="A24" s="1" t="s">
        <v>32</v>
      </c>
      <c r="B24" s="23">
        <v>6.8</v>
      </c>
      <c r="C24" s="23">
        <v>3.9</v>
      </c>
      <c r="D24" s="24">
        <v>9.9</v>
      </c>
      <c r="E24" s="24"/>
    </row>
    <row r="25" spans="1:5" ht="15.75">
      <c r="A25" s="1" t="s">
        <v>33</v>
      </c>
      <c r="B25" s="23">
        <v>2.5</v>
      </c>
      <c r="C25" s="23">
        <v>1.1</v>
      </c>
      <c r="D25" s="24">
        <v>4.2</v>
      </c>
      <c r="E25" s="24"/>
    </row>
    <row r="26" spans="1:5" ht="15.75">
      <c r="A26" s="1" t="s">
        <v>34</v>
      </c>
      <c r="B26" s="23">
        <v>0.4</v>
      </c>
      <c r="C26" s="23">
        <v>0</v>
      </c>
      <c r="D26" s="24">
        <v>1</v>
      </c>
      <c r="E26" s="24"/>
    </row>
    <row r="27" spans="1:5" ht="15.75">
      <c r="A27" s="1" t="s">
        <v>35</v>
      </c>
      <c r="B27" s="23">
        <v>1.4</v>
      </c>
      <c r="C27" s="23">
        <v>1.1</v>
      </c>
      <c r="D27" s="24">
        <v>2</v>
      </c>
      <c r="E27" s="24"/>
    </row>
    <row r="28" spans="1:5" ht="15.75">
      <c r="A28" s="29" t="s">
        <v>36</v>
      </c>
      <c r="B28" s="30">
        <v>2.5</v>
      </c>
      <c r="C28" s="30">
        <v>1.8</v>
      </c>
      <c r="D28" s="31">
        <v>2.7</v>
      </c>
      <c r="E28" s="3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Movers by Type of Move and Reason for Moving</dc:title>
  <dc:subject/>
  <dc:creator>US Census Bureau</dc:creator>
  <cp:keywords/>
  <dc:description/>
  <cp:lastModifiedBy>yax00001</cp:lastModifiedBy>
  <cp:lastPrinted>2008-04-09T19:13:33Z</cp:lastPrinted>
  <dcterms:created xsi:type="dcterms:W3CDTF">2004-04-21T14:15:32Z</dcterms:created>
  <dcterms:modified xsi:type="dcterms:W3CDTF">2008-12-16T19:08:13Z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