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Table MS-3.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<sst xmlns="http://schemas.openxmlformats.org/spreadsheetml/2006/main" count="22" uniqueCount="21">
  <si>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Source:  U.S. Bureau of the Census</t>
  </si>
  <si>
    <t>Year</t>
  </si>
  <si>
    <t>Total</t>
  </si>
  <si>
    <t>(Numbers in thousands. Includes all interracial married couples with at least one spouse of White or Black race.)</t>
  </si>
  <si>
    <t>Total married couples</t>
  </si>
  <si>
    <t>Black husband White wife</t>
  </si>
  <si>
    <t>White husband Black wife</t>
  </si>
  <si>
    <t xml:space="preserve">White/ Other race* </t>
  </si>
  <si>
    <t xml:space="preserve">Black/ Other race* </t>
  </si>
  <si>
    <t>Black/White</t>
  </si>
  <si>
    <t>Interracial married couples</t>
  </si>
  <si>
    <t>Footnotes:</t>
  </si>
  <si>
    <t>FOR FURTHER INFORMATION contact:</t>
  </si>
  <si>
    <t>Fertility and Family Branch</t>
  </si>
  <si>
    <t>301-763-2465</t>
  </si>
  <si>
    <t>NA  Not available.</t>
  </si>
  <si>
    <t>*   "Other race," is any race other than White or Black, such as American Indian, Japanese,Chinese, etc.  This total excludes combinations of other races by other races.</t>
  </si>
  <si>
    <t>table with row headers in column A and column headers in rows 9 through 11.</t>
  </si>
  <si>
    <t>Table MS-3.  Interracial Married Couples:  1980 to 2002</t>
  </si>
  <si>
    <t>Source:  U.S. Census Bureau, Annual Social and Economic Supplement: 2003 Current Population Survey, Current Population Reports, Series P20-553, "America's Families and Living Arrangements: 2003" and earlier reports.</t>
  </si>
  <si>
    <t>Internet release date:  September 15,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</si>
</sst>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_)"/>
    <numFmt numFmtId="165" formatCode="* #,##0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0" fillId="0" borderId="0" xfId="15" applyNumberFormat="1" applyAlignment="1" applyProtection="1">
      <alignment horizontal="right"/>
      <protection locked="0"/>
    </xf>
    <xf numFmtId="164" fontId="0" fillId="0" borderId="0" xfId="15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5" fontId="0" fillId="0" borderId="0" xfId="15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165" fontId="0" fillId="0" borderId="2" xfId="15" applyNumberFormat="1" applyFont="1" applyBorder="1" applyAlignment="1" applyProtection="1">
      <alignment horizontal="center" wrapText="1"/>
      <protection locked="0"/>
    </xf>
    <xf numFmtId="165" fontId="0" fillId="0" borderId="0" xfId="15" applyNumberFormat="1" applyFont="1" applyBorder="1" applyAlignment="1" applyProtection="1">
      <alignment horizontal="right" wrapText="1"/>
      <protection locked="0"/>
    </xf>
    <xf numFmtId="165" fontId="0" fillId="0" borderId="0" xfId="15" applyNumberFormat="1" applyFont="1" applyBorder="1" applyAlignment="1" applyProtection="1">
      <alignment horizontal="right"/>
      <protection locked="0"/>
    </xf>
    <xf numFmtId="165" fontId="0" fillId="0" borderId="1" xfId="15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5" fontId="0" fillId="0" borderId="6" xfId="15" applyNumberFormat="1" applyFont="1" applyBorder="1" applyAlignment="1" applyProtection="1">
      <alignment horizontal="center"/>
      <protection locked="0"/>
    </xf>
    <xf numFmtId="165" fontId="0" fillId="0" borderId="7" xfId="15" applyNumberFormat="1" applyFont="1" applyBorder="1" applyAlignment="1" applyProtection="1">
      <alignment horizontal="center"/>
      <protection locked="0"/>
    </xf>
    <xf numFmtId="165" fontId="0" fillId="0" borderId="8" xfId="15" applyNumberFormat="1" applyFont="1" applyBorder="1" applyAlignment="1" applyProtection="1">
      <alignment horizontal="center"/>
      <protection locked="0"/>
    </xf>
    <xf numFmtId="165" fontId="0" fillId="0" borderId="3" xfId="15" applyNumberFormat="1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165" fontId="0" fillId="0" borderId="3" xfId="15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165" fontId="3" fillId="0" borderId="0" xfId="15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5" customWidth="1"/>
    <col min="2" max="4" width="9.7109375" style="12" customWidth="1"/>
    <col min="5" max="6" width="14.7109375" style="12" customWidth="1"/>
    <col min="7" max="8" width="10.7109375" style="12" customWidth="1"/>
    <col min="9" max="16384" width="9.140625" style="4" customWidth="1"/>
  </cols>
  <sheetData>
    <row r="1" ht="1.5" customHeight="1">
      <c r="A1" s="11" t="s">
        <v>17</v>
      </c>
    </row>
    <row r="2" ht="12.75">
      <c r="A2" s="13" t="s">
        <v>18</v>
      </c>
    </row>
    <row r="3" spans="1:8" s="36" customFormat="1" ht="11.25">
      <c r="A3" s="34" t="s">
        <v>3</v>
      </c>
      <c r="B3" s="35"/>
      <c r="C3" s="35"/>
      <c r="D3" s="35"/>
      <c r="E3" s="35"/>
      <c r="F3" s="35"/>
      <c r="G3" s="35"/>
      <c r="H3" s="35"/>
    </row>
    <row r="4" spans="1:8" s="36" customFormat="1" ht="11.25">
      <c r="A4" s="34"/>
      <c r="B4" s="35"/>
      <c r="C4" s="35"/>
      <c r="D4" s="35"/>
      <c r="E4" s="35"/>
      <c r="F4" s="35"/>
      <c r="G4" s="35"/>
      <c r="H4" s="35"/>
    </row>
    <row r="5" spans="1:8" s="36" customFormat="1" ht="11.25">
      <c r="A5" s="37" t="s">
        <v>0</v>
      </c>
      <c r="B5" s="35"/>
      <c r="C5" s="35"/>
      <c r="D5" s="35"/>
      <c r="E5" s="35"/>
      <c r="F5" s="35"/>
      <c r="G5" s="35"/>
      <c r="H5" s="35"/>
    </row>
    <row r="6" spans="1:8" s="36" customFormat="1" ht="11.25">
      <c r="A6" s="37" t="s">
        <v>20</v>
      </c>
      <c r="B6" s="35"/>
      <c r="C6" s="35"/>
      <c r="D6" s="35"/>
      <c r="E6" s="35"/>
      <c r="F6" s="35"/>
      <c r="G6" s="35"/>
      <c r="H6" s="35"/>
    </row>
    <row r="7" spans="1:8" s="36" customFormat="1" ht="11.25">
      <c r="A7" s="34"/>
      <c r="B7" s="35"/>
      <c r="C7" s="35"/>
      <c r="D7" s="35"/>
      <c r="E7" s="35"/>
      <c r="F7" s="35"/>
      <c r="G7" s="35"/>
      <c r="H7" s="35"/>
    </row>
    <row r="8" spans="1:8" s="36" customFormat="1" ht="11.25">
      <c r="A8" s="34"/>
      <c r="B8" s="35"/>
      <c r="C8" s="35"/>
      <c r="D8" s="35"/>
      <c r="E8" s="35"/>
      <c r="F8" s="35"/>
      <c r="G8" s="35"/>
      <c r="H8" s="35"/>
    </row>
    <row r="9" spans="1:8" ht="12.75">
      <c r="A9" s="22" t="s">
        <v>1</v>
      </c>
      <c r="B9" s="28" t="s">
        <v>4</v>
      </c>
      <c r="C9" s="25" t="s">
        <v>10</v>
      </c>
      <c r="D9" s="26"/>
      <c r="E9" s="26"/>
      <c r="F9" s="26"/>
      <c r="G9" s="26"/>
      <c r="H9" s="27"/>
    </row>
    <row r="10" spans="1:8" ht="12.75">
      <c r="A10" s="23"/>
      <c r="B10" s="32"/>
      <c r="C10" s="30" t="s">
        <v>2</v>
      </c>
      <c r="D10" s="25" t="s">
        <v>9</v>
      </c>
      <c r="E10" s="26"/>
      <c r="F10" s="27"/>
      <c r="G10" s="28" t="s">
        <v>7</v>
      </c>
      <c r="H10" s="28" t="s">
        <v>8</v>
      </c>
    </row>
    <row r="11" spans="1:8" ht="25.5">
      <c r="A11" s="24"/>
      <c r="B11" s="33"/>
      <c r="C11" s="31"/>
      <c r="D11" s="14" t="s">
        <v>2</v>
      </c>
      <c r="E11" s="14" t="s">
        <v>5</v>
      </c>
      <c r="F11" s="14" t="s">
        <v>6</v>
      </c>
      <c r="G11" s="29"/>
      <c r="H11" s="29"/>
    </row>
    <row r="12" spans="1:8" ht="12.75">
      <c r="A12" s="6"/>
      <c r="B12" s="15"/>
      <c r="C12" s="16"/>
      <c r="D12" s="16"/>
      <c r="E12" s="16"/>
      <c r="F12" s="16"/>
      <c r="G12" s="16"/>
      <c r="H12" s="16"/>
    </row>
    <row r="13" spans="1:8" ht="12.75">
      <c r="A13" s="5">
        <v>2002</v>
      </c>
      <c r="B13" s="12">
        <v>57919</v>
      </c>
      <c r="C13" s="12">
        <v>1674</v>
      </c>
      <c r="D13" s="12">
        <v>395</v>
      </c>
      <c r="E13" s="12">
        <v>279</v>
      </c>
      <c r="F13" s="12">
        <v>116</v>
      </c>
      <c r="G13" s="12">
        <v>1222</v>
      </c>
      <c r="H13" s="12">
        <v>57</v>
      </c>
    </row>
    <row r="14" spans="1:8" ht="12.75">
      <c r="A14" s="5">
        <v>2001</v>
      </c>
      <c r="B14" s="12">
        <v>57838</v>
      </c>
      <c r="C14" s="12">
        <v>1596</v>
      </c>
      <c r="D14" s="12">
        <v>360</v>
      </c>
      <c r="E14" s="12">
        <v>247</v>
      </c>
      <c r="F14" s="12">
        <v>113</v>
      </c>
      <c r="G14" s="12">
        <v>1173</v>
      </c>
      <c r="H14" s="12">
        <v>63</v>
      </c>
    </row>
    <row r="15" spans="1:8" ht="12.75">
      <c r="A15" s="5">
        <v>2000</v>
      </c>
      <c r="B15" s="12">
        <v>56497</v>
      </c>
      <c r="C15" s="12">
        <v>1464</v>
      </c>
      <c r="D15" s="12">
        <v>363</v>
      </c>
      <c r="E15" s="12">
        <v>268</v>
      </c>
      <c r="F15" s="12">
        <v>95</v>
      </c>
      <c r="G15" s="12">
        <v>1051</v>
      </c>
      <c r="H15" s="12">
        <v>50</v>
      </c>
    </row>
    <row r="16" spans="1:8" ht="12.75">
      <c r="A16" s="5">
        <v>1999</v>
      </c>
      <c r="B16" s="12">
        <v>55849</v>
      </c>
      <c r="C16" s="12">
        <f>364+1086+31</f>
        <v>1481</v>
      </c>
      <c r="D16" s="12">
        <f>240+124</f>
        <v>364</v>
      </c>
      <c r="E16" s="12">
        <v>240</v>
      </c>
      <c r="F16" s="12">
        <v>124</v>
      </c>
      <c r="G16" s="12">
        <v>1086</v>
      </c>
      <c r="H16" s="12">
        <v>31</v>
      </c>
    </row>
    <row r="17" spans="1:8" ht="12.75">
      <c r="A17" s="5">
        <v>1998</v>
      </c>
      <c r="B17" s="12">
        <v>55305</v>
      </c>
      <c r="C17" s="12">
        <f>D17+G17+H17</f>
        <v>1348</v>
      </c>
      <c r="D17" s="12">
        <f>120+210</f>
        <v>330</v>
      </c>
      <c r="E17" s="12">
        <v>210</v>
      </c>
      <c r="F17" s="12">
        <v>120</v>
      </c>
      <c r="G17" s="12">
        <f>600+375</f>
        <v>975</v>
      </c>
      <c r="H17" s="12">
        <f>37+6</f>
        <v>43</v>
      </c>
    </row>
    <row r="18" spans="1:8" ht="12.75">
      <c r="A18" s="5">
        <v>1997</v>
      </c>
      <c r="B18" s="12">
        <v>54666</v>
      </c>
      <c r="C18" s="12">
        <v>1264</v>
      </c>
      <c r="D18" s="12">
        <v>311</v>
      </c>
      <c r="E18" s="12">
        <v>201</v>
      </c>
      <c r="F18" s="12">
        <v>110</v>
      </c>
      <c r="G18" s="12">
        <v>896</v>
      </c>
      <c r="H18" s="12">
        <v>57</v>
      </c>
    </row>
    <row r="19" spans="1:8" ht="12.75">
      <c r="A19" s="5">
        <v>1996</v>
      </c>
      <c r="B19" s="12">
        <v>54664</v>
      </c>
      <c r="C19" s="12">
        <f>D19+G19+H19</f>
        <v>1260</v>
      </c>
      <c r="D19" s="12">
        <v>337</v>
      </c>
      <c r="E19" s="12">
        <v>220</v>
      </c>
      <c r="F19" s="12">
        <v>117</v>
      </c>
      <c r="G19" s="12">
        <f>575+309</f>
        <v>884</v>
      </c>
      <c r="H19" s="12">
        <v>39</v>
      </c>
    </row>
    <row r="20" spans="1:8" ht="12.75">
      <c r="A20" s="5">
        <v>1995</v>
      </c>
      <c r="B20" s="12">
        <v>54937</v>
      </c>
      <c r="C20" s="12">
        <v>1392</v>
      </c>
      <c r="D20" s="12">
        <v>328</v>
      </c>
      <c r="E20" s="12">
        <v>206</v>
      </c>
      <c r="F20" s="12">
        <v>122</v>
      </c>
      <c r="G20" s="12">
        <v>988</v>
      </c>
      <c r="H20" s="12">
        <v>76</v>
      </c>
    </row>
    <row r="21" spans="1:8" ht="12.75">
      <c r="A21" s="5">
        <v>1994</v>
      </c>
      <c r="B21" s="12">
        <v>54251</v>
      </c>
      <c r="C21" s="12">
        <f aca="true" t="shared" si="0" ref="C21:C35">(D21+G21+H21)</f>
        <v>1283</v>
      </c>
      <c r="D21" s="12">
        <f>196+100</f>
        <v>296</v>
      </c>
      <c r="E21" s="12">
        <v>196</v>
      </c>
      <c r="F21" s="12">
        <v>100</v>
      </c>
      <c r="G21" s="12">
        <f>544+365</f>
        <v>909</v>
      </c>
      <c r="H21" s="12">
        <f>59+19</f>
        <v>78</v>
      </c>
    </row>
    <row r="22" spans="1:8" ht="12.75">
      <c r="A22" s="5">
        <v>1993</v>
      </c>
      <c r="B22" s="12">
        <v>54199</v>
      </c>
      <c r="C22" s="12">
        <f t="shared" si="0"/>
        <v>1195</v>
      </c>
      <c r="D22" s="12">
        <v>242</v>
      </c>
      <c r="E22" s="12">
        <v>182</v>
      </c>
      <c r="F22" s="12">
        <v>60</v>
      </c>
      <c r="G22" s="12">
        <v>920</v>
      </c>
      <c r="H22" s="12">
        <v>33</v>
      </c>
    </row>
    <row r="23" spans="1:8" ht="12.75">
      <c r="A23" s="5">
        <v>1992</v>
      </c>
      <c r="B23" s="12">
        <v>53512</v>
      </c>
      <c r="C23" s="12">
        <f t="shared" si="0"/>
        <v>1161</v>
      </c>
      <c r="D23" s="12">
        <f>83+163</f>
        <v>246</v>
      </c>
      <c r="E23" s="12">
        <v>163</v>
      </c>
      <c r="F23" s="12">
        <v>83</v>
      </c>
      <c r="G23" s="12">
        <f>518+365</f>
        <v>883</v>
      </c>
      <c r="H23" s="12">
        <f>22+10</f>
        <v>32</v>
      </c>
    </row>
    <row r="24" spans="1:8" ht="12.75">
      <c r="A24" s="5">
        <v>1991</v>
      </c>
      <c r="B24" s="12">
        <v>53227</v>
      </c>
      <c r="C24" s="12">
        <f t="shared" si="0"/>
        <v>994</v>
      </c>
      <c r="D24" s="12">
        <v>231</v>
      </c>
      <c r="E24" s="12">
        <v>156</v>
      </c>
      <c r="F24" s="12">
        <v>75</v>
      </c>
      <c r="G24" s="12">
        <f>447+273</f>
        <v>720</v>
      </c>
      <c r="H24" s="12">
        <f>25+18</f>
        <v>43</v>
      </c>
    </row>
    <row r="25" spans="1:8" ht="12.75">
      <c r="A25" s="5">
        <v>1990</v>
      </c>
      <c r="B25" s="12">
        <v>53256</v>
      </c>
      <c r="C25" s="12">
        <f t="shared" si="0"/>
        <v>964</v>
      </c>
      <c r="D25" s="12">
        <v>211</v>
      </c>
      <c r="E25" s="12">
        <v>150</v>
      </c>
      <c r="F25" s="12">
        <v>61</v>
      </c>
      <c r="G25" s="12">
        <f>436+284</f>
        <v>720</v>
      </c>
      <c r="H25" s="12">
        <f>24+9</f>
        <v>33</v>
      </c>
    </row>
    <row r="26" spans="1:8" ht="12.75">
      <c r="A26" s="5">
        <v>1989</v>
      </c>
      <c r="B26" s="12">
        <v>52924</v>
      </c>
      <c r="C26" s="12">
        <f t="shared" si="0"/>
        <v>953</v>
      </c>
      <c r="D26" s="12">
        <v>219</v>
      </c>
      <c r="E26" s="12">
        <v>155</v>
      </c>
      <c r="F26" s="12">
        <v>64</v>
      </c>
      <c r="G26" s="12">
        <f>433+270</f>
        <v>703</v>
      </c>
      <c r="H26" s="12">
        <f>17+14</f>
        <v>31</v>
      </c>
    </row>
    <row r="27" spans="1:8" ht="12.75">
      <c r="A27" s="5">
        <v>1988</v>
      </c>
      <c r="B27" s="12">
        <v>52613</v>
      </c>
      <c r="C27" s="12">
        <f t="shared" si="0"/>
        <v>956</v>
      </c>
      <c r="D27" s="12">
        <v>218</v>
      </c>
      <c r="E27" s="12">
        <v>149</v>
      </c>
      <c r="F27" s="12">
        <v>69</v>
      </c>
      <c r="G27" s="12">
        <f>434+269</f>
        <v>703</v>
      </c>
      <c r="H27" s="12">
        <f>26+9</f>
        <v>35</v>
      </c>
    </row>
    <row r="28" spans="1:8" ht="12.75">
      <c r="A28" s="5">
        <v>1987</v>
      </c>
      <c r="B28" s="12">
        <v>52286</v>
      </c>
      <c r="C28" s="12">
        <f t="shared" si="0"/>
        <v>799</v>
      </c>
      <c r="D28" s="12">
        <v>177</v>
      </c>
      <c r="E28" s="12">
        <v>121</v>
      </c>
      <c r="F28" s="12">
        <v>56</v>
      </c>
      <c r="G28" s="12">
        <f>358+223</f>
        <v>581</v>
      </c>
      <c r="H28" s="12">
        <f>33+8</f>
        <v>41</v>
      </c>
    </row>
    <row r="29" spans="1:8" ht="12.75">
      <c r="A29" s="5">
        <v>1986</v>
      </c>
      <c r="B29" s="12">
        <v>51704</v>
      </c>
      <c r="C29" s="12">
        <f t="shared" si="0"/>
        <v>827</v>
      </c>
      <c r="D29" s="12">
        <v>181</v>
      </c>
      <c r="E29" s="12">
        <v>136</v>
      </c>
      <c r="F29" s="12">
        <v>45</v>
      </c>
      <c r="G29" s="12">
        <f>383+230</f>
        <v>613</v>
      </c>
      <c r="H29" s="12">
        <f>28+5</f>
        <v>33</v>
      </c>
    </row>
    <row r="30" spans="1:8" ht="12.75">
      <c r="A30" s="5">
        <v>1985</v>
      </c>
      <c r="B30" s="12">
        <v>51114</v>
      </c>
      <c r="C30" s="12">
        <f t="shared" si="0"/>
        <v>792</v>
      </c>
      <c r="D30" s="12">
        <v>164</v>
      </c>
      <c r="E30" s="12">
        <v>117</v>
      </c>
      <c r="F30" s="12">
        <v>47</v>
      </c>
      <c r="G30" s="12">
        <f>362+237</f>
        <v>599</v>
      </c>
      <c r="H30" s="12">
        <f>26+3</f>
        <v>29</v>
      </c>
    </row>
    <row r="31" spans="1:8" ht="12.75">
      <c r="A31" s="5">
        <v>1984</v>
      </c>
      <c r="B31" s="12">
        <v>50864</v>
      </c>
      <c r="C31" s="12">
        <f t="shared" si="0"/>
        <v>762</v>
      </c>
      <c r="D31" s="12">
        <v>175</v>
      </c>
      <c r="E31" s="12">
        <v>111</v>
      </c>
      <c r="F31" s="12">
        <v>64</v>
      </c>
      <c r="G31" s="12">
        <f>340+224</f>
        <v>564</v>
      </c>
      <c r="H31" s="12">
        <f>17+6</f>
        <v>23</v>
      </c>
    </row>
    <row r="32" spans="1:8" ht="12.75">
      <c r="A32" s="5">
        <v>1983</v>
      </c>
      <c r="B32" s="12">
        <v>50665</v>
      </c>
      <c r="C32" s="12">
        <f t="shared" si="0"/>
        <v>719</v>
      </c>
      <c r="D32" s="12">
        <v>164</v>
      </c>
      <c r="E32" s="12">
        <v>118</v>
      </c>
      <c r="F32" s="12">
        <v>46</v>
      </c>
      <c r="G32" s="12">
        <f>312+210</f>
        <v>522</v>
      </c>
      <c r="H32" s="12">
        <f>24+9</f>
        <v>33</v>
      </c>
    </row>
    <row r="33" spans="1:8" ht="12.75">
      <c r="A33" s="5">
        <v>1982</v>
      </c>
      <c r="B33" s="12">
        <v>50294</v>
      </c>
      <c r="C33" s="12">
        <f t="shared" si="0"/>
        <v>697</v>
      </c>
      <c r="D33" s="12">
        <v>155</v>
      </c>
      <c r="E33" s="12">
        <v>108</v>
      </c>
      <c r="F33" s="12">
        <v>47</v>
      </c>
      <c r="G33" s="12">
        <f>289+226</f>
        <v>515</v>
      </c>
      <c r="H33" s="12">
        <f>6+21</f>
        <v>27</v>
      </c>
    </row>
    <row r="34" spans="1:8" ht="12.75">
      <c r="A34" s="5">
        <v>1981</v>
      </c>
      <c r="B34" s="12">
        <v>49896</v>
      </c>
      <c r="C34" s="12">
        <f t="shared" si="0"/>
        <v>639</v>
      </c>
      <c r="D34" s="12">
        <v>132</v>
      </c>
      <c r="E34" s="12">
        <v>104</v>
      </c>
      <c r="F34" s="12">
        <v>28</v>
      </c>
      <c r="G34" s="12">
        <f>269+215</f>
        <v>484</v>
      </c>
      <c r="H34" s="12">
        <f>17+6</f>
        <v>23</v>
      </c>
    </row>
    <row r="35" spans="1:8" ht="12.75">
      <c r="A35" s="5">
        <v>1980</v>
      </c>
      <c r="B35" s="12">
        <v>49714</v>
      </c>
      <c r="C35" s="12">
        <f t="shared" si="0"/>
        <v>651</v>
      </c>
      <c r="D35" s="12">
        <v>167</v>
      </c>
      <c r="E35" s="12">
        <v>122</v>
      </c>
      <c r="F35" s="12">
        <v>45</v>
      </c>
      <c r="G35" s="12">
        <f>287+163</f>
        <v>450</v>
      </c>
      <c r="H35" s="12">
        <f>20+14</f>
        <v>34</v>
      </c>
    </row>
    <row r="36" spans="1:8" ht="12.75">
      <c r="A36" s="7" t="s">
        <v>11</v>
      </c>
      <c r="B36" s="17"/>
      <c r="C36" s="17"/>
      <c r="D36" s="17"/>
      <c r="E36" s="17"/>
      <c r="F36" s="17"/>
      <c r="G36" s="17"/>
      <c r="H36" s="17"/>
    </row>
    <row r="37" spans="1:8" ht="12.75">
      <c r="A37" s="6" t="s">
        <v>15</v>
      </c>
      <c r="B37" s="16"/>
      <c r="C37" s="16"/>
      <c r="D37" s="16"/>
      <c r="E37" s="16"/>
      <c r="F37" s="16"/>
      <c r="G37" s="16"/>
      <c r="H37" s="16"/>
    </row>
    <row r="38" spans="1:8" ht="12.75">
      <c r="A38" s="10"/>
      <c r="B38" s="16"/>
      <c r="C38" s="16"/>
      <c r="D38" s="16"/>
      <c r="E38" s="16"/>
      <c r="F38" s="16"/>
      <c r="G38" s="16"/>
      <c r="H38" s="16"/>
    </row>
    <row r="39" spans="1:8" s="1" customFormat="1" ht="25.5" customHeight="1">
      <c r="A39" s="19" t="s">
        <v>16</v>
      </c>
      <c r="B39" s="20"/>
      <c r="C39" s="20"/>
      <c r="D39" s="20"/>
      <c r="E39" s="20"/>
      <c r="F39" s="20"/>
      <c r="G39" s="20"/>
      <c r="H39" s="21"/>
    </row>
    <row r="40" spans="1:7" s="1" customFormat="1" ht="12.75">
      <c r="A40" s="2"/>
      <c r="B40" s="8"/>
      <c r="C40" s="8"/>
      <c r="D40" s="9"/>
      <c r="E40" s="8"/>
      <c r="F40" s="8"/>
      <c r="G40" s="9"/>
    </row>
    <row r="41" spans="1:8" s="18" customFormat="1" ht="38.25" customHeight="1">
      <c r="A41" s="21" t="s">
        <v>19</v>
      </c>
      <c r="B41" s="21"/>
      <c r="C41" s="21"/>
      <c r="D41" s="21"/>
      <c r="E41" s="21"/>
      <c r="F41" s="21"/>
      <c r="G41" s="21"/>
      <c r="H41" s="21"/>
    </row>
    <row r="42" spans="1:7" s="1" customFormat="1" ht="12.75">
      <c r="A42" s="3"/>
      <c r="B42" s="8"/>
      <c r="C42" s="8"/>
      <c r="D42" s="8"/>
      <c r="E42" s="8"/>
      <c r="F42" s="8"/>
      <c r="G42" s="8"/>
    </row>
    <row r="43" spans="1:7" s="1" customFormat="1" ht="12.75">
      <c r="A43" s="1" t="s">
        <v>12</v>
      </c>
      <c r="B43" s="8"/>
      <c r="C43" s="8"/>
      <c r="D43" s="8"/>
      <c r="E43" s="8"/>
      <c r="F43" s="8"/>
      <c r="G43" s="8"/>
    </row>
    <row r="44" spans="1:7" s="1" customFormat="1" ht="12.75">
      <c r="A44" s="1" t="s">
        <v>13</v>
      </c>
      <c r="B44" s="8"/>
      <c r="C44" s="8"/>
      <c r="D44" s="8"/>
      <c r="E44" s="8"/>
      <c r="F44" s="8"/>
      <c r="G44" s="8"/>
    </row>
    <row r="45" spans="1:7" s="1" customFormat="1" ht="12.75">
      <c r="A45" s="1" t="s">
        <v>14</v>
      </c>
      <c r="B45" s="8"/>
      <c r="C45" s="8"/>
      <c r="D45" s="8"/>
      <c r="E45" s="8"/>
      <c r="F45" s="8"/>
      <c r="G45" s="8"/>
    </row>
  </sheetData>
  <mergeCells count="9">
    <mergeCell ref="A41:H41"/>
    <mergeCell ref="A39:H39"/>
    <mergeCell ref="A9:A11"/>
    <mergeCell ref="C9:H9"/>
    <mergeCell ref="D10:F10"/>
    <mergeCell ref="G10:G11"/>
    <mergeCell ref="H10:H11"/>
    <mergeCell ref="C10:C11"/>
    <mergeCell ref="B9:B11"/>
  </mergeCells>
  <printOptions/>
  <pageMargins left="0.5" right="0.5" top="0.7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MS-3.  Interracial Married Couples:  1980 to Present</dc:title>
  <dc:subject/>
  <dc:creator>US Census Bureau - Population Division</dc:creator>
  <cp:keywords/>
  <dc:description/>
  <cp:lastModifiedBy>U.S. Census Bureau - Population Division</cp:lastModifiedBy>
  <cp:lastPrinted>2004-09-15T15:57:07Z</cp:lastPrinted>
  <dcterms:created xsi:type="dcterms:W3CDTF">2003-04-01T16:04:29Z</dcterms:created>
  <dcterms:modified xsi:type="dcterms:W3CDTF">2004-09-15T15:58:45Z</dcterms:modified>
  <cp:category/>
  <cp:version/>
  <cp:contentType/>
  <cp:contentStatus/>
</cp:coreProperties>
</file>