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" windowWidth="14385" windowHeight="9030" activeTab="0"/>
  </bookViews>
  <sheets>
    <sheet name="Table MC-1" sheetId="1" r:id="rId1"/>
  </sheets>
  <definedNames>
    <definedName name="_xlnm.Print_Area" localSheetId="0">'Table MC-1'!$A$2:$G$96</definedName>
  </definedNames>
  <calcPr fullCalcOnLoad="1"/>
</workbook>
</file>

<file path=xl/sharedStrings.xml><?xml version="1.0" encoding="utf-8"?>
<sst xmlns="http://schemas.openxmlformats.org/spreadsheetml/2006/main" count="27" uniqueCount="23">
  <si>
    <t>All</t>
  </si>
  <si>
    <t>Husband</t>
  </si>
  <si>
    <t>Years</t>
  </si>
  <si>
    <t>married</t>
  </si>
  <si>
    <t>and wife</t>
  </si>
  <si>
    <t>couples</t>
  </si>
  <si>
    <t>Wife</t>
  </si>
  <si>
    <t>not in</t>
  </si>
  <si>
    <t>only</t>
  </si>
  <si>
    <t>labor force</t>
  </si>
  <si>
    <t xml:space="preserve">        In labor force</t>
  </si>
  <si>
    <t>FOR FURTHER INFORMATION contact:</t>
  </si>
  <si>
    <t>301-763-2416</t>
  </si>
  <si>
    <t xml:space="preserve">   Source:  U.S. Census Bureau, Current Population Survey, March and </t>
  </si>
  <si>
    <t>Fertility and Family Statistics Branch</t>
  </si>
  <si>
    <t>Table with row headers in column A, and column headers in rows 6 through 9.  Leading dots indicate subparts.</t>
  </si>
  <si>
    <t>Footnote:</t>
  </si>
  <si>
    <r>
      <t>.</t>
    </r>
    <r>
      <rPr>
        <sz val="10"/>
        <rFont val="Courier"/>
        <family val="0"/>
      </rPr>
      <t>Married couples with children under 18</t>
    </r>
  </si>
  <si>
    <r>
      <t>.</t>
    </r>
    <r>
      <rPr>
        <sz val="10"/>
        <rFont val="Courier"/>
        <family val="0"/>
      </rPr>
      <t>Married couples with children under 6</t>
    </r>
  </si>
  <si>
    <t>MC1.  Married Couples by Labor Force Status of Spouses:  1986 to Present</t>
  </si>
  <si>
    <t>(Numbers in thousands.)</t>
  </si>
  <si>
    <t>Annual Social and Economic Supplements, 2008 and earlier.</t>
  </si>
  <si>
    <t>Internet Release Date:  January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</si>
</sst>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0"/>
      <name val="Courier"/>
      <family val="0"/>
    </font>
    <font>
      <sz val="10"/>
      <color indexed="9"/>
      <name val="Courier"/>
      <family val="3"/>
    </font>
    <font>
      <sz val="10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0" fillId="2" borderId="0" applyFont="0" applyFill="0" applyBorder="0" applyAlignment="0" applyProtection="0"/>
  </cellStyleXfs>
  <cellXfs count="38">
    <xf numFmtId="0" fontId="0" fillId="2" borderId="0" xfId="0" applyAlignment="1">
      <alignment/>
    </xf>
    <xf numFmtId="3" fontId="4" fillId="2" borderId="0" xfId="0" applyAlignment="1">
      <alignment/>
    </xf>
    <xf numFmtId="0" fontId="4" fillId="2" borderId="0" xfId="0" applyAlignment="1">
      <alignment/>
    </xf>
    <xf numFmtId="0" fontId="4" fillId="2" borderId="0" xfId="0" applyAlignment="1">
      <alignment horizontal="left"/>
    </xf>
    <xf numFmtId="0" fontId="4" fillId="2" borderId="0" xfId="0" applyAlignment="1">
      <alignment horizontal="centerContinuous"/>
    </xf>
    <xf numFmtId="0" fontId="4" fillId="2" borderId="0" xfId="0" applyAlignment="1">
      <alignment horizontal="center"/>
    </xf>
    <xf numFmtId="3" fontId="4" fillId="2" borderId="0" xfId="0" applyAlignment="1">
      <alignment vertical="center"/>
    </xf>
    <xf numFmtId="3" fontId="4" fillId="2" borderId="0" xfId="0" applyAlignment="1">
      <alignment horizontal="right"/>
    </xf>
    <xf numFmtId="0" fontId="4" fillId="2" borderId="0" xfId="0" applyAlignment="1">
      <alignment vertical="center"/>
    </xf>
    <xf numFmtId="0" fontId="4" fillId="2" borderId="1" xfId="0" applyBorder="1" applyAlignment="1">
      <alignment/>
    </xf>
    <xf numFmtId="0" fontId="4" fillId="2" borderId="2" xfId="0" applyBorder="1" applyAlignment="1">
      <alignment horizontal="centerContinuous"/>
    </xf>
    <xf numFmtId="0" fontId="4" fillId="2" borderId="2" xfId="0" applyBorder="1" applyAlignment="1">
      <alignment/>
    </xf>
    <xf numFmtId="0" fontId="4" fillId="2" borderId="3" xfId="0" applyBorder="1" applyAlignment="1">
      <alignment/>
    </xf>
    <xf numFmtId="0" fontId="4" fillId="2" borderId="1" xfId="0" applyBorder="1" applyAlignment="1">
      <alignment horizontal="right"/>
    </xf>
    <xf numFmtId="0" fontId="4" fillId="2" borderId="2" xfId="0" applyBorder="1" applyAlignment="1">
      <alignment horizontal="right"/>
    </xf>
    <xf numFmtId="0" fontId="4" fillId="2" borderId="3" xfId="0" applyBorder="1" applyAlignment="1">
      <alignment horizontal="right"/>
    </xf>
    <xf numFmtId="0" fontId="4" fillId="2" borderId="4" xfId="0" applyBorder="1" applyAlignment="1">
      <alignment horizontal="right"/>
    </xf>
    <xf numFmtId="0" fontId="4" fillId="2" borderId="5" xfId="0" applyBorder="1" applyAlignment="1">
      <alignment/>
    </xf>
    <xf numFmtId="0" fontId="4" fillId="2" borderId="6" xfId="0" applyBorder="1" applyAlignment="1">
      <alignment/>
    </xf>
    <xf numFmtId="0" fontId="4" fillId="2" borderId="2" xfId="0" applyBorder="1" applyAlignment="1">
      <alignment horizontal="center"/>
    </xf>
    <xf numFmtId="0" fontId="4" fillId="2" borderId="3" xfId="0" applyBorder="1" applyAlignment="1">
      <alignment horizontal="center"/>
    </xf>
    <xf numFmtId="0" fontId="4" fillId="2" borderId="7" xfId="0" applyFont="1" applyBorder="1" applyAlignment="1">
      <alignment/>
    </xf>
    <xf numFmtId="0" fontId="4" fillId="2" borderId="0" xfId="0" applyFont="1" applyAlignment="1">
      <alignment horizontal="center"/>
    </xf>
    <xf numFmtId="0" fontId="4" fillId="2" borderId="8" xfId="0" applyBorder="1" applyAlignment="1">
      <alignment/>
    </xf>
    <xf numFmtId="0" fontId="4" fillId="2" borderId="0" xfId="0" applyFont="1" applyAlignment="1">
      <alignment/>
    </xf>
    <xf numFmtId="0" fontId="4" fillId="2" borderId="0" xfId="0" applyFont="1" applyAlignment="1">
      <alignment horizontal="right"/>
    </xf>
    <xf numFmtId="0" fontId="4" fillId="2" borderId="0" xfId="0" applyAlignment="1">
      <alignment horizontal="center"/>
    </xf>
    <xf numFmtId="3" fontId="4" fillId="2" borderId="0" xfId="0" applyNumberForma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left"/>
    </xf>
    <xf numFmtId="0" fontId="4" fillId="2" borderId="0" xfId="0" applyFont="1" applyAlignment="1">
      <alignment/>
    </xf>
    <xf numFmtId="0" fontId="4" fillId="2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right" wrapText="1"/>
    </xf>
    <xf numFmtId="0" fontId="4" fillId="2" borderId="0" xfId="0" applyFont="1" applyBorder="1" applyAlignment="1">
      <alignment/>
    </xf>
    <xf numFmtId="0" fontId="4" fillId="2" borderId="0" xfId="0" applyFont="1" applyBorder="1" applyAlignment="1">
      <alignment horizontal="center"/>
    </xf>
    <xf numFmtId="3" fontId="4" fillId="2" borderId="0" xfId="0" applyNumberFormat="1" applyFont="1" applyBorder="1" applyAlignment="1">
      <alignment/>
    </xf>
    <xf numFmtId="0" fontId="4" fillId="2" borderId="0" xfId="0" applyFont="1" applyAlignment="1">
      <alignment horizontal="left"/>
    </xf>
    <xf numFmtId="1" fontId="4" fillId="2" borderId="0" xfId="0" applyNumberFormat="1" applyFont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14.57421875" style="2" customWidth="1"/>
    <col min="2" max="2" width="11.7109375" style="2" customWidth="1"/>
    <col min="3" max="3" width="11.00390625" style="2" customWidth="1"/>
    <col min="4" max="4" width="11.28125" style="2" customWidth="1"/>
    <col min="5" max="5" width="10.28125" style="2" customWidth="1"/>
    <col min="6" max="6" width="15.421875" style="2" customWidth="1"/>
    <col min="7" max="7" width="10.8515625" style="2" customWidth="1"/>
    <col min="8" max="15" width="8.421875" style="2" customWidth="1"/>
    <col min="16" max="16" width="20.57421875" style="2" customWidth="1"/>
    <col min="17" max="16384" width="8.421875" style="2" customWidth="1"/>
  </cols>
  <sheetData>
    <row r="1" ht="0.75" customHeight="1">
      <c r="A1" s="28" t="s">
        <v>15</v>
      </c>
    </row>
    <row r="2" ht="12">
      <c r="A2" s="30" t="s">
        <v>19</v>
      </c>
    </row>
    <row r="3" ht="12">
      <c r="A3" s="36" t="s">
        <v>20</v>
      </c>
    </row>
    <row r="6" spans="1:6" ht="12">
      <c r="A6" s="9"/>
      <c r="B6" s="9"/>
      <c r="C6" s="21" t="s">
        <v>10</v>
      </c>
      <c r="D6" s="17"/>
      <c r="E6" s="18"/>
      <c r="F6" s="13" t="s">
        <v>1</v>
      </c>
    </row>
    <row r="7" spans="1:6" ht="12">
      <c r="A7" s="10" t="s">
        <v>2</v>
      </c>
      <c r="B7" s="16" t="s">
        <v>0</v>
      </c>
      <c r="C7" s="9"/>
      <c r="D7" s="9"/>
      <c r="E7" s="9"/>
      <c r="F7" s="14" t="s">
        <v>4</v>
      </c>
    </row>
    <row r="8" spans="1:6" ht="12">
      <c r="A8" s="11"/>
      <c r="B8" s="16" t="s">
        <v>3</v>
      </c>
      <c r="C8" s="14" t="s">
        <v>1</v>
      </c>
      <c r="D8" s="14" t="s">
        <v>1</v>
      </c>
      <c r="E8" s="19" t="s">
        <v>6</v>
      </c>
      <c r="F8" s="14" t="s">
        <v>7</v>
      </c>
    </row>
    <row r="9" spans="1:6" ht="12">
      <c r="A9" s="12"/>
      <c r="B9" s="15" t="s">
        <v>5</v>
      </c>
      <c r="C9" s="15" t="s">
        <v>4</v>
      </c>
      <c r="D9" s="15" t="s">
        <v>8</v>
      </c>
      <c r="E9" s="20" t="s">
        <v>8</v>
      </c>
      <c r="F9" s="15" t="s">
        <v>9</v>
      </c>
    </row>
    <row r="10" ht="12">
      <c r="A10" s="4"/>
    </row>
    <row r="11" spans="1:6" ht="12">
      <c r="A11" s="31">
        <v>2008</v>
      </c>
      <c r="B11" s="32">
        <v>60129</v>
      </c>
      <c r="C11" s="35">
        <v>32988</v>
      </c>
      <c r="D11" s="35">
        <v>13141</v>
      </c>
      <c r="E11" s="35">
        <v>4118</v>
      </c>
      <c r="F11" s="32">
        <v>9882</v>
      </c>
    </row>
    <row r="12" spans="1:7" ht="12">
      <c r="A12" s="31">
        <v>2007</v>
      </c>
      <c r="B12" s="32">
        <v>60676</v>
      </c>
      <c r="C12" s="32">
        <v>33337</v>
      </c>
      <c r="D12" s="32">
        <v>13351</v>
      </c>
      <c r="E12" s="32">
        <v>4031</v>
      </c>
      <c r="F12" s="32">
        <v>9958</v>
      </c>
      <c r="G12" s="33"/>
    </row>
    <row r="13" spans="1:8" ht="12">
      <c r="A13" s="4">
        <v>2006</v>
      </c>
      <c r="B13" s="27">
        <v>58179</v>
      </c>
      <c r="C13" s="27">
        <v>31783</v>
      </c>
      <c r="D13" s="27">
        <v>12990</v>
      </c>
      <c r="E13" s="27">
        <v>3754</v>
      </c>
      <c r="F13" s="27">
        <v>9652</v>
      </c>
      <c r="G13" s="27"/>
      <c r="H13" s="27"/>
    </row>
    <row r="14" spans="1:12" ht="12">
      <c r="A14" s="4">
        <v>2005</v>
      </c>
      <c r="B14" s="27">
        <v>57975</v>
      </c>
      <c r="C14" s="27">
        <v>31398</v>
      </c>
      <c r="D14" s="27">
        <v>13385</v>
      </c>
      <c r="E14" s="27">
        <v>3641</v>
      </c>
      <c r="F14" s="27">
        <v>9551</v>
      </c>
      <c r="G14" s="27"/>
      <c r="H14" s="27"/>
      <c r="I14" s="27"/>
      <c r="J14" s="27"/>
      <c r="K14" s="27"/>
      <c r="L14" s="27"/>
    </row>
    <row r="15" spans="1:12" ht="12">
      <c r="A15" s="4">
        <v>2004</v>
      </c>
      <c r="B15" s="27">
        <v>57719</v>
      </c>
      <c r="C15" s="27">
        <v>31536</v>
      </c>
      <c r="D15" s="27">
        <v>12980</v>
      </c>
      <c r="E15" s="27">
        <v>3684</v>
      </c>
      <c r="F15" s="27">
        <v>9519</v>
      </c>
      <c r="G15" s="27"/>
      <c r="H15" s="27"/>
      <c r="I15" s="27"/>
      <c r="J15" s="27"/>
      <c r="K15" s="27"/>
      <c r="L15" s="27"/>
    </row>
    <row r="16" spans="1:11" ht="12">
      <c r="A16" s="5">
        <v>2003</v>
      </c>
      <c r="B16" s="1">
        <v>57320</v>
      </c>
      <c r="C16" s="1">
        <v>31951</v>
      </c>
      <c r="D16" s="1">
        <v>12443</v>
      </c>
      <c r="E16" s="1">
        <v>3553</v>
      </c>
      <c r="F16" s="1">
        <v>9373</v>
      </c>
      <c r="I16" s="27"/>
      <c r="J16" s="27"/>
      <c r="K16" s="27"/>
    </row>
    <row r="17" spans="1:6" ht="12">
      <c r="A17" s="5">
        <v>2002</v>
      </c>
      <c r="B17" s="1">
        <v>56747</v>
      </c>
      <c r="C17" s="1">
        <f>29339+1014+1146+138</f>
        <v>31637</v>
      </c>
      <c r="D17" s="1">
        <f>11921+406</f>
        <v>12327</v>
      </c>
      <c r="E17" s="1">
        <f>3248+140</f>
        <v>3388</v>
      </c>
      <c r="F17" s="1">
        <v>9395</v>
      </c>
    </row>
    <row r="18" spans="1:6" ht="12">
      <c r="A18" s="22">
        <v>2001</v>
      </c>
      <c r="B18" s="1">
        <v>56592</v>
      </c>
      <c r="C18" s="1">
        <f>30108+767+794+125</f>
        <v>31794</v>
      </c>
      <c r="D18" s="1">
        <f>11879+334</f>
        <v>12213</v>
      </c>
      <c r="E18" s="1">
        <f>3189+85</f>
        <v>3274</v>
      </c>
      <c r="F18" s="1">
        <v>9311</v>
      </c>
    </row>
    <row r="19" spans="1:6" ht="12">
      <c r="A19" s="4">
        <v>2000</v>
      </c>
      <c r="B19" s="1">
        <v>55311</v>
      </c>
      <c r="C19" s="1">
        <f>29686+740+598+71</f>
        <v>31095</v>
      </c>
      <c r="D19" s="1">
        <f>11550+265</f>
        <v>11815</v>
      </c>
      <c r="E19" s="1">
        <f>3177+124</f>
        <v>3301</v>
      </c>
      <c r="F19" s="1">
        <v>9098</v>
      </c>
    </row>
    <row r="20" spans="1:6" ht="12">
      <c r="A20" s="4">
        <v>1999</v>
      </c>
      <c r="B20" s="1">
        <v>54770</v>
      </c>
      <c r="C20" s="1">
        <f>29173+723+648+91</f>
        <v>30635</v>
      </c>
      <c r="D20" s="1">
        <f>11409+295</f>
        <v>11704</v>
      </c>
      <c r="E20" s="1">
        <f>3098+87</f>
        <v>3185</v>
      </c>
      <c r="F20" s="1">
        <v>9245</v>
      </c>
    </row>
    <row r="21" spans="1:6" ht="12">
      <c r="A21" s="4">
        <v>1998</v>
      </c>
      <c r="B21" s="1">
        <v>54317</v>
      </c>
      <c r="C21" s="1">
        <v>30591</v>
      </c>
      <c r="D21" s="1">
        <v>11582</v>
      </c>
      <c r="E21" s="1">
        <v>3087</v>
      </c>
      <c r="F21" s="1">
        <v>9057</v>
      </c>
    </row>
    <row r="22" spans="1:6" ht="12">
      <c r="A22" s="5">
        <v>1997</v>
      </c>
      <c r="B22" s="1">
        <v>53604</v>
      </c>
      <c r="C22" s="1">
        <v>30466</v>
      </c>
      <c r="D22" s="1">
        <v>11369</v>
      </c>
      <c r="E22" s="1">
        <v>2891</v>
      </c>
      <c r="F22" s="7">
        <v>8878</v>
      </c>
    </row>
    <row r="23" spans="1:6" ht="12">
      <c r="A23" s="5">
        <v>1996</v>
      </c>
      <c r="B23" s="1">
        <v>53567</v>
      </c>
      <c r="C23" s="1">
        <v>29952</v>
      </c>
      <c r="D23" s="1">
        <v>11684</v>
      </c>
      <c r="E23" s="1">
        <v>2835</v>
      </c>
      <c r="F23" s="7">
        <v>9096</v>
      </c>
    </row>
    <row r="24" spans="1:6" ht="12">
      <c r="A24" s="5">
        <v>1995</v>
      </c>
      <c r="B24" s="1">
        <v>53858</v>
      </c>
      <c r="C24" s="1">
        <v>29999</v>
      </c>
      <c r="D24" s="1">
        <v>11777</v>
      </c>
      <c r="E24" s="1">
        <v>3043</v>
      </c>
      <c r="F24" s="7">
        <v>9039</v>
      </c>
    </row>
    <row r="25" spans="1:8" ht="12">
      <c r="A25" s="5">
        <v>1994</v>
      </c>
      <c r="B25" s="1">
        <v>53171</v>
      </c>
      <c r="C25" s="1">
        <v>29279</v>
      </c>
      <c r="D25" s="1">
        <v>11665</v>
      </c>
      <c r="E25" s="1">
        <v>3069</v>
      </c>
      <c r="F25" s="7">
        <v>9158</v>
      </c>
      <c r="H25" s="27"/>
    </row>
    <row r="26" spans="1:6" ht="12">
      <c r="A26" s="5">
        <v>1993</v>
      </c>
      <c r="B26" s="1">
        <v>53171</v>
      </c>
      <c r="C26" s="1">
        <v>28898</v>
      </c>
      <c r="D26" s="1">
        <v>12268</v>
      </c>
      <c r="E26" s="1">
        <v>2804</v>
      </c>
      <c r="F26" s="7">
        <v>9200</v>
      </c>
    </row>
    <row r="27" spans="1:6" ht="12">
      <c r="A27" s="5">
        <v>1992</v>
      </c>
      <c r="B27" s="1">
        <v>52457</v>
      </c>
      <c r="C27" s="1">
        <v>28592</v>
      </c>
      <c r="D27" s="1">
        <v>12283</v>
      </c>
      <c r="E27" s="1">
        <v>2620</v>
      </c>
      <c r="F27" s="7">
        <v>8963</v>
      </c>
    </row>
    <row r="28" spans="1:6" ht="12">
      <c r="A28" s="5">
        <v>1991</v>
      </c>
      <c r="B28" s="1">
        <v>52147</v>
      </c>
      <c r="C28" s="1">
        <v>28167</v>
      </c>
      <c r="D28" s="1">
        <v>12680</v>
      </c>
      <c r="E28" s="1">
        <v>2454</v>
      </c>
      <c r="F28" s="7">
        <v>8845</v>
      </c>
    </row>
    <row r="29" spans="1:6" ht="12">
      <c r="A29" s="5">
        <v>1990</v>
      </c>
      <c r="B29" s="1">
        <v>52317</v>
      </c>
      <c r="C29" s="1">
        <v>28056</v>
      </c>
      <c r="D29" s="1">
        <v>13013</v>
      </c>
      <c r="E29" s="1">
        <v>2453</v>
      </c>
      <c r="F29" s="7">
        <v>8794</v>
      </c>
    </row>
    <row r="30" spans="1:6" ht="12">
      <c r="A30" s="5">
        <v>1989</v>
      </c>
      <c r="B30" s="1">
        <v>52100</v>
      </c>
      <c r="C30" s="1">
        <v>27731</v>
      </c>
      <c r="D30" s="1">
        <v>13292</v>
      </c>
      <c r="E30" s="1">
        <v>2348</v>
      </c>
      <c r="F30" s="1">
        <v>8729</v>
      </c>
    </row>
    <row r="31" spans="1:6" ht="12">
      <c r="A31" s="5">
        <v>1988</v>
      </c>
      <c r="B31" s="1">
        <v>51809</v>
      </c>
      <c r="C31" s="1">
        <v>27016</v>
      </c>
      <c r="D31" s="1">
        <v>13737</v>
      </c>
      <c r="E31" s="1">
        <v>2358</v>
      </c>
      <c r="F31" s="1">
        <v>8698</v>
      </c>
    </row>
    <row r="32" spans="1:6" ht="12">
      <c r="A32" s="5">
        <v>1987</v>
      </c>
      <c r="B32" s="1">
        <v>51537</v>
      </c>
      <c r="C32" s="1">
        <v>26466</v>
      </c>
      <c r="D32" s="1">
        <v>14144</v>
      </c>
      <c r="E32" s="1">
        <v>2317</v>
      </c>
      <c r="F32" s="1">
        <v>8611</v>
      </c>
    </row>
    <row r="33" spans="1:6" ht="12">
      <c r="A33" s="5">
        <v>1986</v>
      </c>
      <c r="B33" s="1">
        <v>50933</v>
      </c>
      <c r="C33" s="1">
        <v>25428</v>
      </c>
      <c r="D33" s="1">
        <v>14675</v>
      </c>
      <c r="E33" s="1">
        <v>2362</v>
      </c>
      <c r="F33" s="1">
        <v>8468</v>
      </c>
    </row>
    <row r="34" ht="12">
      <c r="A34" s="5"/>
    </row>
    <row r="35" ht="12">
      <c r="A35" s="29" t="s">
        <v>17</v>
      </c>
    </row>
    <row r="36" ht="12">
      <c r="A36" s="3"/>
    </row>
    <row r="37" spans="1:6" ht="12">
      <c r="A37" s="34">
        <v>2008</v>
      </c>
      <c r="B37" s="32">
        <v>25778</v>
      </c>
      <c r="C37" s="35">
        <v>16977</v>
      </c>
      <c r="D37" s="35">
        <v>7398</v>
      </c>
      <c r="E37" s="35">
        <v>932</v>
      </c>
      <c r="F37" s="35">
        <v>471</v>
      </c>
    </row>
    <row r="38" spans="1:7" ht="12">
      <c r="A38" s="34">
        <v>2007</v>
      </c>
      <c r="B38" s="32">
        <v>26802</v>
      </c>
      <c r="C38" s="35">
        <v>17670</v>
      </c>
      <c r="D38" s="35">
        <v>7743</v>
      </c>
      <c r="E38" s="33">
        <v>920</v>
      </c>
      <c r="F38" s="33">
        <v>469</v>
      </c>
      <c r="G38" s="33"/>
    </row>
    <row r="39" spans="1:7" ht="12">
      <c r="A39" s="26">
        <v>2006</v>
      </c>
      <c r="B39" s="1">
        <v>25982</v>
      </c>
      <c r="C39" s="1">
        <v>16909</v>
      </c>
      <c r="D39" s="1">
        <v>7754</v>
      </c>
      <c r="E39" s="1">
        <v>900</v>
      </c>
      <c r="F39" s="1">
        <v>420</v>
      </c>
      <c r="G39" s="27"/>
    </row>
    <row r="40" spans="1:12" ht="12">
      <c r="A40" s="26">
        <v>2005</v>
      </c>
      <c r="B40" s="1">
        <v>25919</v>
      </c>
      <c r="C40" s="1">
        <v>16789</v>
      </c>
      <c r="D40" s="1">
        <v>7806</v>
      </c>
      <c r="E40" s="1">
        <v>925</v>
      </c>
      <c r="F40" s="1">
        <v>400</v>
      </c>
      <c r="G40" s="27"/>
      <c r="H40" s="27"/>
      <c r="I40" s="27"/>
      <c r="J40" s="27"/>
      <c r="K40" s="27"/>
      <c r="L40" s="27"/>
    </row>
    <row r="41" spans="1:12" ht="12">
      <c r="A41" s="26">
        <v>2004</v>
      </c>
      <c r="B41" s="1">
        <v>25793</v>
      </c>
      <c r="C41" s="1">
        <v>16691</v>
      </c>
      <c r="D41" s="1">
        <v>7715</v>
      </c>
      <c r="E41" s="1">
        <v>952</v>
      </c>
      <c r="F41" s="1">
        <v>433</v>
      </c>
      <c r="G41" s="27"/>
      <c r="H41" s="27"/>
      <c r="I41" s="27"/>
      <c r="J41" s="27"/>
      <c r="K41" s="27"/>
      <c r="L41" s="27"/>
    </row>
    <row r="42" spans="1:11" ht="12">
      <c r="A42" s="5">
        <v>2003</v>
      </c>
      <c r="B42" s="1">
        <v>25914</v>
      </c>
      <c r="C42" s="1">
        <v>17065</v>
      </c>
      <c r="D42" s="1">
        <v>7499</v>
      </c>
      <c r="E42" s="1">
        <v>893</v>
      </c>
      <c r="F42" s="1">
        <v>457</v>
      </c>
      <c r="I42" s="27"/>
      <c r="J42" s="27"/>
      <c r="K42" s="27"/>
    </row>
    <row r="43" spans="1:6" ht="12">
      <c r="A43" s="5">
        <v>2002</v>
      </c>
      <c r="B43" s="1">
        <v>25792</v>
      </c>
      <c r="C43" s="1">
        <f>15926+582+620+105</f>
        <v>17233</v>
      </c>
      <c r="D43" s="1">
        <f>7060+241</f>
        <v>7301</v>
      </c>
      <c r="E43" s="1">
        <f>733+44</f>
        <v>777</v>
      </c>
      <c r="F43" s="1">
        <v>482</v>
      </c>
    </row>
    <row r="44" spans="1:6" ht="12">
      <c r="A44" s="22">
        <v>2001</v>
      </c>
      <c r="B44" s="1">
        <v>25980</v>
      </c>
      <c r="C44" s="1">
        <f>16561+472+440+90</f>
        <v>17563</v>
      </c>
      <c r="D44" s="1">
        <f>7039+171</f>
        <v>7210</v>
      </c>
      <c r="E44" s="1">
        <f>744+40</f>
        <v>784</v>
      </c>
      <c r="F44" s="1">
        <v>422</v>
      </c>
    </row>
    <row r="45" spans="1:6" ht="12">
      <c r="A45" s="5">
        <v>2000</v>
      </c>
      <c r="B45" s="1">
        <v>25248</v>
      </c>
      <c r="C45" s="1">
        <f>16313+433+327+43</f>
        <v>17116</v>
      </c>
      <c r="D45" s="1">
        <f>6797+153</f>
        <v>6950</v>
      </c>
      <c r="E45" s="1">
        <f>750+45</f>
        <v>795</v>
      </c>
      <c r="F45" s="1">
        <v>387</v>
      </c>
    </row>
    <row r="46" spans="1:6" ht="12">
      <c r="A46" s="4">
        <v>1999</v>
      </c>
      <c r="B46" s="1">
        <v>25066</v>
      </c>
      <c r="C46" s="1">
        <f>16081+416+342+48</f>
        <v>16887</v>
      </c>
      <c r="D46" s="1">
        <f>6811+187</f>
        <v>6998</v>
      </c>
      <c r="E46" s="1">
        <f>726+39</f>
        <v>765</v>
      </c>
      <c r="F46" s="1">
        <v>418</v>
      </c>
    </row>
    <row r="47" spans="1:6" ht="12">
      <c r="A47" s="5">
        <v>1998</v>
      </c>
      <c r="B47" s="1">
        <v>25269</v>
      </c>
      <c r="C47" s="1">
        <v>17168</v>
      </c>
      <c r="D47" s="1">
        <v>6856</v>
      </c>
      <c r="E47" s="1">
        <v>753</v>
      </c>
      <c r="F47" s="1">
        <v>491</v>
      </c>
    </row>
    <row r="48" spans="1:6" ht="12">
      <c r="A48" s="5">
        <v>1997</v>
      </c>
      <c r="B48" s="1">
        <v>25083</v>
      </c>
      <c r="C48" s="1">
        <v>17160</v>
      </c>
      <c r="D48" s="1">
        <v>6713</v>
      </c>
      <c r="E48" s="1">
        <v>732</v>
      </c>
      <c r="F48" s="7">
        <v>478</v>
      </c>
    </row>
    <row r="49" spans="1:6" ht="12">
      <c r="A49" s="5">
        <v>1996</v>
      </c>
      <c r="B49" s="1">
        <v>24920</v>
      </c>
      <c r="C49" s="1">
        <v>16769</v>
      </c>
      <c r="D49" s="1">
        <v>6883</v>
      </c>
      <c r="E49" s="1">
        <v>739</v>
      </c>
      <c r="F49" s="7">
        <v>528</v>
      </c>
    </row>
    <row r="50" spans="1:6" ht="12">
      <c r="A50" s="5">
        <v>1995</v>
      </c>
      <c r="B50" s="1">
        <v>25241</v>
      </c>
      <c r="C50" s="1">
        <v>17024</v>
      </c>
      <c r="D50" s="1">
        <v>6863</v>
      </c>
      <c r="E50" s="1">
        <v>756</v>
      </c>
      <c r="F50" s="7">
        <v>598</v>
      </c>
    </row>
    <row r="51" spans="1:6" ht="12">
      <c r="A51" s="5">
        <v>1994</v>
      </c>
      <c r="B51" s="1">
        <v>25058</v>
      </c>
      <c r="C51" s="1">
        <v>16635</v>
      </c>
      <c r="D51" s="1">
        <v>7029</v>
      </c>
      <c r="E51" s="1">
        <v>754</v>
      </c>
      <c r="F51" s="7">
        <v>641</v>
      </c>
    </row>
    <row r="52" spans="1:6" ht="12">
      <c r="A52" s="5">
        <v>1993</v>
      </c>
      <c r="B52" s="1">
        <v>24707</v>
      </c>
      <c r="C52" s="1">
        <v>16064</v>
      </c>
      <c r="D52" s="1">
        <v>7431</v>
      </c>
      <c r="E52" s="1">
        <v>680</v>
      </c>
      <c r="F52" s="7">
        <v>532</v>
      </c>
    </row>
    <row r="53" spans="1:6" ht="12">
      <c r="A53" s="5">
        <v>1992</v>
      </c>
      <c r="B53" s="6">
        <v>24420</v>
      </c>
      <c r="C53" s="6">
        <v>16054</v>
      </c>
      <c r="D53" s="6">
        <v>7228</v>
      </c>
      <c r="E53" s="6">
        <v>580</v>
      </c>
      <c r="F53" s="8">
        <v>557</v>
      </c>
    </row>
    <row r="54" spans="1:6" ht="12">
      <c r="A54" s="5">
        <v>1991</v>
      </c>
      <c r="B54" s="1">
        <v>24397</v>
      </c>
      <c r="C54" s="1">
        <v>15778</v>
      </c>
      <c r="D54" s="1">
        <v>7542</v>
      </c>
      <c r="E54" s="1">
        <v>581</v>
      </c>
      <c r="F54" s="7">
        <v>495</v>
      </c>
    </row>
    <row r="55" spans="1:6" ht="12">
      <c r="A55" s="5">
        <v>1990</v>
      </c>
      <c r="B55" s="1">
        <v>24537</v>
      </c>
      <c r="C55" s="1">
        <v>15768</v>
      </c>
      <c r="D55" s="1">
        <v>7667</v>
      </c>
      <c r="E55" s="1">
        <v>558</v>
      </c>
      <c r="F55" s="7">
        <v>544</v>
      </c>
    </row>
    <row r="56" spans="1:6" ht="12">
      <c r="A56" s="5">
        <v>1989</v>
      </c>
      <c r="B56" s="1">
        <v>24735</v>
      </c>
      <c r="C56" s="1">
        <v>15757</v>
      </c>
      <c r="D56" s="1">
        <v>7929</v>
      </c>
      <c r="E56" s="1">
        <v>488</v>
      </c>
      <c r="F56" s="1">
        <v>560</v>
      </c>
    </row>
    <row r="57" spans="1:6" ht="12">
      <c r="A57" s="5">
        <v>1988</v>
      </c>
      <c r="B57" s="1">
        <v>24600</v>
      </c>
      <c r="C57" s="1">
        <v>15489</v>
      </c>
      <c r="D57" s="1">
        <v>8031</v>
      </c>
      <c r="E57" s="1">
        <v>541</v>
      </c>
      <c r="F57" s="1">
        <v>539</v>
      </c>
    </row>
    <row r="58" spans="1:6" ht="12">
      <c r="A58" s="5">
        <v>1987</v>
      </c>
      <c r="B58" s="1">
        <v>24645</v>
      </c>
      <c r="C58" s="1">
        <v>15238</v>
      </c>
      <c r="D58" s="1">
        <v>8345</v>
      </c>
      <c r="E58" s="1">
        <v>528</v>
      </c>
      <c r="F58" s="1">
        <v>534</v>
      </c>
    </row>
    <row r="59" spans="1:6" ht="12">
      <c r="A59" s="5">
        <v>1986</v>
      </c>
      <c r="B59" s="1">
        <v>24630</v>
      </c>
      <c r="C59" s="1">
        <v>14606</v>
      </c>
      <c r="D59" s="1">
        <v>8916</v>
      </c>
      <c r="E59" s="1">
        <v>518</v>
      </c>
      <c r="F59" s="1">
        <v>590</v>
      </c>
    </row>
    <row r="60" ht="12">
      <c r="A60" s="5"/>
    </row>
    <row r="61" ht="12">
      <c r="A61" s="29" t="s">
        <v>18</v>
      </c>
    </row>
    <row r="62" ht="12">
      <c r="A62" s="3"/>
    </row>
    <row r="63" spans="1:7" ht="12">
      <c r="A63" s="37">
        <v>2008</v>
      </c>
      <c r="B63" s="32">
        <v>11848</v>
      </c>
      <c r="C63" s="35">
        <v>6976</v>
      </c>
      <c r="D63" s="35">
        <v>4382</v>
      </c>
      <c r="E63" s="35">
        <v>321</v>
      </c>
      <c r="F63" s="32">
        <v>168</v>
      </c>
      <c r="G63" s="35"/>
    </row>
    <row r="64" spans="1:7" ht="12">
      <c r="A64" s="34">
        <v>2007</v>
      </c>
      <c r="B64" s="32">
        <v>12468</v>
      </c>
      <c r="C64" s="35">
        <v>7337</v>
      </c>
      <c r="D64" s="35">
        <v>4633</v>
      </c>
      <c r="E64" s="33">
        <v>331</v>
      </c>
      <c r="F64" s="33">
        <v>167</v>
      </c>
      <c r="G64" s="33"/>
    </row>
    <row r="65" spans="1:7" ht="12">
      <c r="A65" s="26">
        <v>2006</v>
      </c>
      <c r="B65" s="27">
        <v>11984</v>
      </c>
      <c r="C65" s="27">
        <v>6939</v>
      </c>
      <c r="D65" s="27">
        <v>4572</v>
      </c>
      <c r="E65" s="27">
        <v>324</v>
      </c>
      <c r="F65" s="27">
        <v>149</v>
      </c>
      <c r="G65" s="27"/>
    </row>
    <row r="66" spans="1:12" ht="12">
      <c r="A66" s="26">
        <v>2005</v>
      </c>
      <c r="B66" s="27">
        <v>11802</v>
      </c>
      <c r="C66" s="27">
        <v>6813</v>
      </c>
      <c r="D66" s="27">
        <v>4553</v>
      </c>
      <c r="E66" s="27">
        <v>299</v>
      </c>
      <c r="F66" s="27">
        <v>137</v>
      </c>
      <c r="G66" s="27"/>
      <c r="H66" s="27"/>
      <c r="I66" s="27"/>
      <c r="J66" s="27"/>
      <c r="K66" s="27"/>
      <c r="L66" s="27"/>
    </row>
    <row r="67" spans="1:12" ht="12">
      <c r="A67" s="26">
        <v>2004</v>
      </c>
      <c r="B67" s="27">
        <v>11711</v>
      </c>
      <c r="C67" s="27">
        <v>6657</v>
      </c>
      <c r="D67" s="27">
        <v>4579</v>
      </c>
      <c r="E67" s="27">
        <v>317</v>
      </c>
      <c r="F67" s="27">
        <v>158</v>
      </c>
      <c r="G67" s="27"/>
      <c r="H67" s="27"/>
      <c r="I67" s="27"/>
      <c r="J67" s="27"/>
      <c r="K67" s="27"/>
      <c r="L67" s="27"/>
    </row>
    <row r="68" spans="1:11" ht="12">
      <c r="A68" s="5">
        <v>2003</v>
      </c>
      <c r="B68" s="27">
        <v>11743</v>
      </c>
      <c r="C68" s="27">
        <v>6747</v>
      </c>
      <c r="D68" s="27">
        <v>4507</v>
      </c>
      <c r="E68" s="27">
        <v>298</v>
      </c>
      <c r="F68" s="27">
        <v>191</v>
      </c>
      <c r="I68" s="27"/>
      <c r="J68" s="27"/>
      <c r="K68" s="27"/>
    </row>
    <row r="69" spans="1:6" ht="12">
      <c r="A69" s="5">
        <v>2002</v>
      </c>
      <c r="B69" s="1">
        <v>11531</v>
      </c>
      <c r="C69" s="1">
        <f>6186+277+278+55</f>
        <v>6796</v>
      </c>
      <c r="D69" s="1">
        <f>4156+155</f>
        <v>4311</v>
      </c>
      <c r="E69" s="1">
        <f>233+17</f>
        <v>250</v>
      </c>
      <c r="F69" s="1">
        <v>175</v>
      </c>
    </row>
    <row r="70" spans="1:6" ht="12">
      <c r="A70" s="22">
        <v>2001</v>
      </c>
      <c r="B70" s="1">
        <v>11732</v>
      </c>
      <c r="C70" s="1">
        <f>6593+208+205+48</f>
        <v>7054</v>
      </c>
      <c r="D70" s="1">
        <f>4203+93</f>
        <v>4296</v>
      </c>
      <c r="E70" s="1">
        <f>227+20</f>
        <v>247</v>
      </c>
      <c r="F70" s="1">
        <v>134</v>
      </c>
    </row>
    <row r="71" spans="1:6" ht="12">
      <c r="A71" s="5">
        <v>2000</v>
      </c>
      <c r="B71" s="1">
        <v>11393</v>
      </c>
      <c r="C71" s="1">
        <f>6607+208+143+26</f>
        <v>6984</v>
      </c>
      <c r="D71" s="1">
        <f>3984+93</f>
        <v>4077</v>
      </c>
      <c r="E71" s="1">
        <f>195+16</f>
        <v>211</v>
      </c>
      <c r="F71" s="1">
        <v>121</v>
      </c>
    </row>
    <row r="72" spans="1:6" ht="12">
      <c r="A72" s="4">
        <v>1999</v>
      </c>
      <c r="B72" s="1">
        <v>11461</v>
      </c>
      <c r="C72" s="1">
        <f>6488+203+154+33</f>
        <v>6878</v>
      </c>
      <c r="D72" s="1">
        <f>4069+113</f>
        <v>4182</v>
      </c>
      <c r="E72" s="1">
        <f>236+21</f>
        <v>257</v>
      </c>
      <c r="F72" s="1">
        <v>144</v>
      </c>
    </row>
    <row r="73" spans="1:6" ht="12">
      <c r="A73" s="5">
        <v>1998</v>
      </c>
      <c r="B73" s="1">
        <f>6342+5431</f>
        <v>11773</v>
      </c>
      <c r="C73" s="1">
        <f>4099+3211</f>
        <v>7310</v>
      </c>
      <c r="D73" s="1">
        <f>2069+2010</f>
        <v>4079</v>
      </c>
      <c r="E73" s="1">
        <f>105+118</f>
        <v>223</v>
      </c>
      <c r="F73" s="1">
        <f>69+92</f>
        <v>161</v>
      </c>
    </row>
    <row r="74" spans="1:6" ht="12">
      <c r="A74" s="5">
        <v>1997</v>
      </c>
      <c r="B74" s="1">
        <v>11584</v>
      </c>
      <c r="C74" s="1">
        <v>7142</v>
      </c>
      <c r="D74" s="1">
        <v>4022</v>
      </c>
      <c r="E74" s="1">
        <v>260</v>
      </c>
      <c r="F74" s="1">
        <v>162</v>
      </c>
    </row>
    <row r="75" spans="1:6" ht="12">
      <c r="A75" s="5">
        <v>1996</v>
      </c>
      <c r="B75" s="1">
        <v>11782</v>
      </c>
      <c r="C75" s="1">
        <v>7189</v>
      </c>
      <c r="D75" s="1">
        <v>4159</v>
      </c>
      <c r="E75" s="1">
        <v>229</v>
      </c>
      <c r="F75" s="1">
        <v>205</v>
      </c>
    </row>
    <row r="76" spans="1:6" ht="12">
      <c r="A76" s="5">
        <v>1995</v>
      </c>
      <c r="B76" s="1">
        <v>11951</v>
      </c>
      <c r="C76" s="1">
        <v>7406</v>
      </c>
      <c r="D76" s="1">
        <v>4059</v>
      </c>
      <c r="E76" s="1">
        <v>233</v>
      </c>
      <c r="F76" s="1">
        <v>253</v>
      </c>
    </row>
    <row r="77" spans="1:6" ht="12">
      <c r="A77" s="5">
        <v>1994</v>
      </c>
      <c r="B77" s="1">
        <v>12118</v>
      </c>
      <c r="C77" s="1">
        <v>7283</v>
      </c>
      <c r="D77" s="1">
        <v>4328</v>
      </c>
      <c r="E77" s="1">
        <v>250</v>
      </c>
      <c r="F77" s="1">
        <v>255</v>
      </c>
    </row>
    <row r="78" spans="1:6" ht="12">
      <c r="A78" s="5">
        <v>1993</v>
      </c>
      <c r="B78" s="1">
        <v>11942</v>
      </c>
      <c r="C78" s="1">
        <v>6934</v>
      </c>
      <c r="D78" s="1">
        <v>4535</v>
      </c>
      <c r="E78" s="1">
        <v>231</v>
      </c>
      <c r="F78" s="1">
        <v>241</v>
      </c>
    </row>
    <row r="79" spans="1:6" ht="12">
      <c r="A79" s="5">
        <v>1992</v>
      </c>
      <c r="B79" s="1">
        <v>11925</v>
      </c>
      <c r="C79" s="1">
        <v>6972</v>
      </c>
      <c r="D79" s="1">
        <v>4482</v>
      </c>
      <c r="E79" s="1">
        <v>217</v>
      </c>
      <c r="F79" s="1">
        <v>254</v>
      </c>
    </row>
    <row r="80" spans="1:6" ht="12">
      <c r="A80" s="5">
        <v>1991</v>
      </c>
      <c r="B80" s="1">
        <v>12100</v>
      </c>
      <c r="C80" s="1">
        <v>7061</v>
      </c>
      <c r="D80" s="1">
        <v>4593</v>
      </c>
      <c r="E80" s="1">
        <v>223</v>
      </c>
      <c r="F80" s="1">
        <v>222</v>
      </c>
    </row>
    <row r="81" spans="1:6" ht="12">
      <c r="A81" s="5">
        <v>1990</v>
      </c>
      <c r="B81" s="1">
        <v>12051</v>
      </c>
      <c r="C81" s="1">
        <v>6932</v>
      </c>
      <c r="D81" s="1">
        <v>4692</v>
      </c>
      <c r="E81" s="1">
        <v>192</v>
      </c>
      <c r="F81" s="1">
        <v>235</v>
      </c>
    </row>
    <row r="82" spans="1:6" ht="12">
      <c r="A82" s="5">
        <v>1989</v>
      </c>
      <c r="B82" s="1">
        <v>12011</v>
      </c>
      <c r="C82" s="1">
        <v>6772</v>
      </c>
      <c r="D82" s="1">
        <v>4867</v>
      </c>
      <c r="E82" s="1">
        <v>148</v>
      </c>
      <c r="F82" s="1">
        <v>224</v>
      </c>
    </row>
    <row r="83" spans="1:6" ht="12">
      <c r="A83" s="5">
        <v>1988</v>
      </c>
      <c r="B83" s="1">
        <v>11915</v>
      </c>
      <c r="C83" s="1">
        <v>6651</v>
      </c>
      <c r="D83" s="1">
        <v>4875</v>
      </c>
      <c r="E83" s="1">
        <v>182</v>
      </c>
      <c r="F83" s="1">
        <v>206</v>
      </c>
    </row>
    <row r="84" spans="1:6" ht="12">
      <c r="A84" s="5">
        <v>1987</v>
      </c>
      <c r="B84" s="1">
        <v>11966</v>
      </c>
      <c r="C84" s="1">
        <v>6618</v>
      </c>
      <c r="D84" s="1">
        <v>4947</v>
      </c>
      <c r="E84" s="1">
        <v>199</v>
      </c>
      <c r="F84" s="1">
        <v>202</v>
      </c>
    </row>
    <row r="85" spans="1:6" ht="12">
      <c r="A85" s="5">
        <v>1986</v>
      </c>
      <c r="B85" s="1">
        <v>11924</v>
      </c>
      <c r="C85" s="1">
        <v>6271</v>
      </c>
      <c r="D85" s="1">
        <v>5284</v>
      </c>
      <c r="E85" s="1">
        <v>155</v>
      </c>
      <c r="F85" s="1">
        <v>215</v>
      </c>
    </row>
    <row r="86" spans="1:6" ht="12">
      <c r="A86" s="23"/>
      <c r="B86" s="23"/>
      <c r="C86" s="23"/>
      <c r="D86" s="23"/>
      <c r="E86" s="23"/>
      <c r="F86" s="23"/>
    </row>
    <row r="87" spans="1:6" ht="12.75">
      <c r="A87" s="28" t="s">
        <v>16</v>
      </c>
      <c r="B87"/>
      <c r="C87"/>
      <c r="D87"/>
      <c r="E87"/>
      <c r="F87"/>
    </row>
    <row r="88" s="24" customFormat="1" ht="12">
      <c r="A88" s="24" t="s">
        <v>13</v>
      </c>
    </row>
    <row r="89" s="24" customFormat="1" ht="12">
      <c r="A89" s="24" t="s">
        <v>21</v>
      </c>
    </row>
    <row r="90" s="24" customFormat="1" ht="12"/>
    <row r="91" spans="1:2" s="24" customFormat="1" ht="12">
      <c r="A91" s="24" t="s">
        <v>11</v>
      </c>
      <c r="B91" s="25"/>
    </row>
    <row r="92" spans="1:2" s="24" customFormat="1" ht="12">
      <c r="A92" s="24" t="s">
        <v>14</v>
      </c>
      <c r="B92" s="25"/>
    </row>
    <row r="93" spans="1:2" s="24" customFormat="1" ht="12">
      <c r="A93" s="24" t="s">
        <v>12</v>
      </c>
      <c r="B93" s="25"/>
    </row>
    <row r="94" s="24" customFormat="1" ht="12"/>
    <row r="95" spans="1:2" s="24" customFormat="1" ht="12">
      <c r="A95" s="24" t="s">
        <v>22</v>
      </c>
      <c r="B95" s="2"/>
    </row>
    <row r="96" s="24" customFormat="1" ht="12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MC1.  Married Couples by Labor Force Status of Spouses:  1986 to Present</dc:title>
  <dc:subject/>
  <dc:creator/>
  <cp:keywords/>
  <dc:description/>
  <cp:lastModifiedBy>kreid300</cp:lastModifiedBy>
  <cp:lastPrinted>2008-05-21T21:31:19Z</cp:lastPrinted>
  <dcterms:created xsi:type="dcterms:W3CDTF">2003-03-31T17:18:59Z</dcterms:created>
  <dcterms:modified xsi:type="dcterms:W3CDTF">2009-01-06T13:42:04Z</dcterms:modified>
  <cp:category/>
  <cp:version/>
  <cp:contentType/>
  <cp:contentStatus/>
</cp:coreProperties>
</file>