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10" windowWidth="15120" windowHeight="8730" activeTab="0"/>
  </bookViews>
  <sheets>
    <sheet name="Table HH-3" sheetId="1" r:id="rId1"/>
  </sheets>
  <definedNames>
    <definedName name="_xlnm.Print_Area" localSheetId="0">'Table HH-3'!$A$2:$K$73</definedName>
  </definedNames>
  <calcPr fullCalcOnLoad="1"/>
</workbook>
</file>

<file path=xl/sharedStrings.xml><?xml version="1.0" encoding="utf-8"?>
<sst xmlns="http://schemas.openxmlformats.org/spreadsheetml/2006/main" count="35" uniqueCount="35">
  <si>
    <t>(Numbers in thousands)</t>
  </si>
  <si>
    <t>Age of householder</t>
  </si>
  <si>
    <t>All</t>
  </si>
  <si>
    <t>Under</t>
  </si>
  <si>
    <t>25 to</t>
  </si>
  <si>
    <t>30 to</t>
  </si>
  <si>
    <t>35 to</t>
  </si>
  <si>
    <t>45 to</t>
  </si>
  <si>
    <t>55 to</t>
  </si>
  <si>
    <t>65 to</t>
  </si>
  <si>
    <t>75 years</t>
  </si>
  <si>
    <t>Median</t>
  </si>
  <si>
    <t>Years</t>
  </si>
  <si>
    <t>households</t>
  </si>
  <si>
    <t>25 years</t>
  </si>
  <si>
    <t>29 years</t>
  </si>
  <si>
    <t>34 years</t>
  </si>
  <si>
    <t>44 years</t>
  </si>
  <si>
    <t>54 years</t>
  </si>
  <si>
    <t>64 years</t>
  </si>
  <si>
    <t>74 years</t>
  </si>
  <si>
    <t>and over</t>
  </si>
  <si>
    <t xml:space="preserve"> age</t>
  </si>
  <si>
    <t>1993r</t>
  </si>
  <si>
    <t>r  Revised based on population from the decennial census for that year.</t>
  </si>
  <si>
    <t>FOR FURTHER INFORMATION contact:</t>
  </si>
  <si>
    <t/>
  </si>
  <si>
    <t>301-763-2416</t>
  </si>
  <si>
    <t xml:space="preserve">   Source:  U.S. Census Bureau, Current Population Survey, March and </t>
  </si>
  <si>
    <t>Fertility and Family Statistics Branch</t>
  </si>
  <si>
    <t>Footnote:</t>
  </si>
  <si>
    <t xml:space="preserve">Table with row headers in column A, and column headers in rows 6 through 9. </t>
  </si>
  <si>
    <t>HH-3.  Households, by Age of Householder:  1960 to Present</t>
  </si>
  <si>
    <t>Annual Social and Economic Supplements, 2008 and earlier.</t>
  </si>
  <si>
    <t>Internet Release Date:  January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</si>
</sst>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9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sz val="10"/>
      <name val="Courier"/>
      <family val="0"/>
    </font>
    <font>
      <sz val="9"/>
      <name val="Courier"/>
      <family val="0"/>
    </font>
    <font>
      <sz val="10"/>
      <color indexed="8"/>
      <name val="ITC Bookman"/>
      <family val="0"/>
    </font>
    <font>
      <sz val="10"/>
      <color indexed="9"/>
      <name val="Courier"/>
      <family val="3"/>
    </font>
    <font>
      <sz val="10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8">
    <xf numFmtId="0" fontId="0" fillId="2" borderId="0" xfId="0" applyAlignment="1">
      <alignment/>
    </xf>
    <xf numFmtId="3" fontId="4" fillId="2" borderId="0" xfId="0" applyAlignment="1">
      <alignment/>
    </xf>
    <xf numFmtId="0" fontId="5" fillId="2" borderId="0" xfId="0" applyAlignment="1">
      <alignment horizontal="left"/>
    </xf>
    <xf numFmtId="0" fontId="4" fillId="2" borderId="0" xfId="0" applyAlignment="1">
      <alignment/>
    </xf>
    <xf numFmtId="0" fontId="4" fillId="2" borderId="0" xfId="0" applyAlignment="1">
      <alignment horizontal="left"/>
    </xf>
    <xf numFmtId="164" fontId="4" fillId="2" borderId="0" xfId="0" applyAlignment="1">
      <alignment/>
    </xf>
    <xf numFmtId="0" fontId="4" fillId="2" borderId="1" xfId="0" applyBorder="1" applyAlignment="1">
      <alignment/>
    </xf>
    <xf numFmtId="0" fontId="4" fillId="2" borderId="2" xfId="0" applyBorder="1" applyAlignment="1">
      <alignment/>
    </xf>
    <xf numFmtId="0" fontId="4" fillId="2" borderId="2" xfId="0" applyBorder="1" applyAlignment="1">
      <alignment horizontal="left"/>
    </xf>
    <xf numFmtId="0" fontId="4" fillId="2" borderId="3" xfId="0" applyBorder="1" applyAlignment="1">
      <alignment/>
    </xf>
    <xf numFmtId="0" fontId="4" fillId="2" borderId="2" xfId="0" applyBorder="1" applyAlignment="1">
      <alignment horizontal="right"/>
    </xf>
    <xf numFmtId="0" fontId="4" fillId="2" borderId="4" xfId="0" applyBorder="1" applyAlignment="1">
      <alignment/>
    </xf>
    <xf numFmtId="0" fontId="4" fillId="2" borderId="5" xfId="0" applyBorder="1" applyAlignment="1">
      <alignment horizontal="right"/>
    </xf>
    <xf numFmtId="0" fontId="4" fillId="2" borderId="6" xfId="0" applyBorder="1" applyAlignment="1">
      <alignment/>
    </xf>
    <xf numFmtId="0" fontId="4" fillId="2" borderId="7" xfId="0" applyBorder="1" applyAlignment="1">
      <alignment/>
    </xf>
    <xf numFmtId="0" fontId="4" fillId="2" borderId="8" xfId="0" applyBorder="1" applyAlignment="1">
      <alignment/>
    </xf>
    <xf numFmtId="0" fontId="4" fillId="2" borderId="9" xfId="0" applyBorder="1" applyAlignment="1">
      <alignment/>
    </xf>
    <xf numFmtId="0" fontId="4" fillId="2" borderId="10" xfId="0" applyBorder="1" applyAlignment="1">
      <alignment/>
    </xf>
    <xf numFmtId="0" fontId="4" fillId="2" borderId="5" xfId="0" applyBorder="1" applyAlignment="1">
      <alignment horizontal="right"/>
    </xf>
    <xf numFmtId="0" fontId="4" fillId="2" borderId="1" xfId="0" applyBorder="1" applyAlignment="1">
      <alignment horizontal="right"/>
    </xf>
    <xf numFmtId="0" fontId="4" fillId="2" borderId="1" xfId="0" applyBorder="1" applyAlignment="1">
      <alignment horizontal="left"/>
    </xf>
    <xf numFmtId="0" fontId="4" fillId="2" borderId="2" xfId="0" applyBorder="1" applyAlignment="1">
      <alignment horizontal="left"/>
    </xf>
    <xf numFmtId="0" fontId="4" fillId="2" borderId="0" xfId="0" applyFont="1" applyAlignment="1">
      <alignment/>
    </xf>
    <xf numFmtId="0" fontId="4" fillId="2" borderId="0" xfId="0" applyFont="1" applyAlignment="1">
      <alignment horizontal="right"/>
    </xf>
    <xf numFmtId="0" fontId="4" fillId="2" borderId="0" xfId="0" applyBorder="1" applyAlignment="1">
      <alignment/>
    </xf>
    <xf numFmtId="0" fontId="4" fillId="2" borderId="0" xfId="0" applyBorder="1" applyAlignment="1">
      <alignment horizontal="left"/>
    </xf>
    <xf numFmtId="165" fontId="4" fillId="2" borderId="0" xfId="0" applyNumberFormat="1" applyBorder="1" applyAlignment="1">
      <alignment/>
    </xf>
    <xf numFmtId="164" fontId="4" fillId="2" borderId="0" xfId="0" applyNumberFormat="1" applyBorder="1" applyAlignment="1">
      <alignment/>
    </xf>
    <xf numFmtId="3" fontId="6" fillId="0" borderId="11" xfId="0" applyNumberFormat="1" applyFont="1" applyBorder="1" applyAlignment="1">
      <alignment horizontal="right" wrapText="1"/>
    </xf>
    <xf numFmtId="0" fontId="4" fillId="2" borderId="11" xfId="0" applyBorder="1" applyAlignment="1">
      <alignment/>
    </xf>
    <xf numFmtId="0" fontId="7" fillId="2" borderId="0" xfId="0" applyFont="1" applyAlignment="1">
      <alignment/>
    </xf>
    <xf numFmtId="0" fontId="7" fillId="2" borderId="0" xfId="0" applyFont="1" applyBorder="1" applyAlignment="1">
      <alignment/>
    </xf>
    <xf numFmtId="0" fontId="4" fillId="2" borderId="0" xfId="0" applyFont="1" applyAlignment="1">
      <alignment/>
    </xf>
    <xf numFmtId="0" fontId="4" fillId="2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right" wrapText="1"/>
    </xf>
    <xf numFmtId="3" fontId="4" fillId="2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 horizontal="right" wrapText="1"/>
    </xf>
    <xf numFmtId="165" fontId="8" fillId="0" borderId="0" xfId="0" applyNumberFormat="1" applyFont="1" applyFill="1" applyBorder="1" applyAlignment="1">
      <alignment horizontal="righ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showGridLines="0" tabSelected="1" workbookViewId="0" topLeftCell="A1">
      <selection activeCell="A3" sqref="A3"/>
    </sheetView>
  </sheetViews>
  <sheetFormatPr defaultColWidth="8.88671875" defaultRowHeight="15"/>
  <cols>
    <col min="1" max="1" width="5.88671875" style="3" customWidth="1"/>
    <col min="2" max="2" width="10.3359375" style="3" customWidth="1"/>
    <col min="3" max="10" width="8.5546875" style="3" customWidth="1"/>
    <col min="11" max="11" width="6.77734375" style="3" customWidth="1"/>
    <col min="12" max="12" width="7.6640625" style="3" customWidth="1"/>
    <col min="13" max="14" width="7.99609375" style="0" customWidth="1"/>
    <col min="15" max="15" width="9.21484375" style="0" customWidth="1"/>
    <col min="16" max="25" width="7.99609375" style="0" customWidth="1"/>
    <col min="26" max="16384" width="7.6640625" style="3" customWidth="1"/>
  </cols>
  <sheetData>
    <row r="1" ht="2.25" customHeight="1">
      <c r="A1" s="30" t="s">
        <v>31</v>
      </c>
    </row>
    <row r="2" ht="15">
      <c r="A2" s="32" t="s">
        <v>32</v>
      </c>
    </row>
    <row r="3" ht="15">
      <c r="A3" s="3" t="s">
        <v>0</v>
      </c>
    </row>
    <row r="6" spans="1:11" ht="15">
      <c r="A6" s="6"/>
      <c r="B6" s="11"/>
      <c r="C6" s="14"/>
      <c r="D6" s="15"/>
      <c r="E6" s="15"/>
      <c r="F6" s="15" t="s">
        <v>1</v>
      </c>
      <c r="G6" s="15"/>
      <c r="H6" s="15"/>
      <c r="I6" s="15"/>
      <c r="J6" s="15"/>
      <c r="K6" s="16"/>
    </row>
    <row r="7" spans="1:11" ht="15">
      <c r="A7" s="7"/>
      <c r="B7" s="18" t="s">
        <v>2</v>
      </c>
      <c r="C7" s="20" t="s">
        <v>3</v>
      </c>
      <c r="D7" s="20" t="s">
        <v>4</v>
      </c>
      <c r="E7" s="20" t="s">
        <v>5</v>
      </c>
      <c r="F7" s="20" t="s">
        <v>6</v>
      </c>
      <c r="G7" s="20" t="s">
        <v>7</v>
      </c>
      <c r="H7" s="20" t="s">
        <v>8</v>
      </c>
      <c r="I7" s="20" t="s">
        <v>9</v>
      </c>
      <c r="J7" s="20" t="s">
        <v>10</v>
      </c>
      <c r="K7" s="19" t="s">
        <v>11</v>
      </c>
    </row>
    <row r="8" spans="1:11" ht="15">
      <c r="A8" s="8" t="s">
        <v>12</v>
      </c>
      <c r="B8" s="12" t="s">
        <v>13</v>
      </c>
      <c r="C8" s="21" t="s">
        <v>14</v>
      </c>
      <c r="D8" s="21" t="s">
        <v>15</v>
      </c>
      <c r="E8" s="21" t="s">
        <v>16</v>
      </c>
      <c r="F8" s="21" t="s">
        <v>17</v>
      </c>
      <c r="G8" s="21" t="s">
        <v>18</v>
      </c>
      <c r="H8" s="21" t="s">
        <v>19</v>
      </c>
      <c r="I8" s="21" t="s">
        <v>20</v>
      </c>
      <c r="J8" s="21" t="s">
        <v>21</v>
      </c>
      <c r="K8" s="10" t="s">
        <v>22</v>
      </c>
    </row>
    <row r="9" spans="1:11" ht="15">
      <c r="A9" s="9"/>
      <c r="B9" s="13"/>
      <c r="C9" s="9"/>
      <c r="D9" s="9"/>
      <c r="E9" s="9"/>
      <c r="F9" s="9"/>
      <c r="G9" s="9"/>
      <c r="H9" s="9"/>
      <c r="I9" s="9"/>
      <c r="J9" s="9"/>
      <c r="K9" s="9"/>
    </row>
    <row r="10" spans="1:11" ht="15">
      <c r="A10" s="24"/>
      <c r="B10" s="28"/>
      <c r="C10" s="29"/>
      <c r="D10" s="28"/>
      <c r="E10" s="28"/>
      <c r="F10" s="29"/>
      <c r="G10" s="29"/>
      <c r="H10" s="28"/>
      <c r="I10" s="28"/>
      <c r="J10" s="28"/>
      <c r="K10" s="29"/>
    </row>
    <row r="11" spans="1:12" ht="15">
      <c r="A11" s="33">
        <v>2008</v>
      </c>
      <c r="B11" s="34">
        <v>116783</v>
      </c>
      <c r="C11" s="34">
        <v>6553</v>
      </c>
      <c r="D11" s="34">
        <v>9400</v>
      </c>
      <c r="E11" s="34">
        <v>9825</v>
      </c>
      <c r="F11" s="34">
        <v>22448</v>
      </c>
      <c r="G11" s="34">
        <v>24536</v>
      </c>
      <c r="H11" s="34">
        <v>19909</v>
      </c>
      <c r="I11" s="34">
        <v>12284</v>
      </c>
      <c r="J11" s="34">
        <v>11829</v>
      </c>
      <c r="K11" s="37">
        <v>49</v>
      </c>
      <c r="L11" s="27"/>
    </row>
    <row r="12" spans="1:12" ht="15">
      <c r="A12" s="33">
        <v>2007</v>
      </c>
      <c r="B12" s="34">
        <v>116011</v>
      </c>
      <c r="C12" s="35">
        <v>6662</v>
      </c>
      <c r="D12" s="34">
        <v>9667</v>
      </c>
      <c r="E12" s="34">
        <v>9767</v>
      </c>
      <c r="F12" s="35">
        <v>22779</v>
      </c>
      <c r="G12" s="35">
        <v>24141</v>
      </c>
      <c r="H12" s="34">
        <v>19266</v>
      </c>
      <c r="I12" s="34">
        <v>11926</v>
      </c>
      <c r="J12" s="34">
        <v>11803</v>
      </c>
      <c r="K12" s="36">
        <v>48.6</v>
      </c>
      <c r="L12" s="24"/>
    </row>
    <row r="13" spans="1:12" ht="15">
      <c r="A13" s="25">
        <v>2006</v>
      </c>
      <c r="B13" s="1">
        <v>114384</v>
      </c>
      <c r="C13" s="1">
        <v>6795</v>
      </c>
      <c r="D13" s="1">
        <v>9223</v>
      </c>
      <c r="E13" s="1">
        <v>9896</v>
      </c>
      <c r="F13" s="1">
        <v>23016</v>
      </c>
      <c r="G13" s="1">
        <v>23732</v>
      </c>
      <c r="H13" s="1">
        <v>18264</v>
      </c>
      <c r="I13" s="1">
        <v>11687</v>
      </c>
      <c r="J13" s="1">
        <v>11772</v>
      </c>
      <c r="K13" s="24">
        <v>48.3</v>
      </c>
      <c r="L13" s="24"/>
    </row>
    <row r="14" spans="1:12" ht="15">
      <c r="A14" s="25">
        <v>2005</v>
      </c>
      <c r="B14" s="1">
        <v>113343</v>
      </c>
      <c r="C14" s="1">
        <v>6734</v>
      </c>
      <c r="D14" s="1">
        <v>9173</v>
      </c>
      <c r="E14" s="1">
        <v>10141</v>
      </c>
      <c r="F14" s="1">
        <v>23248</v>
      </c>
      <c r="G14" s="1">
        <v>23392</v>
      </c>
      <c r="H14" s="1">
        <v>17503</v>
      </c>
      <c r="I14" s="1">
        <v>11528</v>
      </c>
      <c r="J14" s="1">
        <v>11623</v>
      </c>
      <c r="K14" s="27">
        <v>48</v>
      </c>
      <c r="L14" s="24"/>
    </row>
    <row r="15" spans="1:12" ht="15">
      <c r="A15" s="25">
        <v>2004</v>
      </c>
      <c r="B15" s="1">
        <v>112000</v>
      </c>
      <c r="C15" s="1">
        <v>6609</v>
      </c>
      <c r="D15" s="1">
        <v>8738</v>
      </c>
      <c r="E15" s="1">
        <v>10421</v>
      </c>
      <c r="F15" s="1">
        <v>23221</v>
      </c>
      <c r="G15" s="1">
        <v>23138</v>
      </c>
      <c r="H15" s="1">
        <v>16824</v>
      </c>
      <c r="I15" s="1">
        <v>11499</v>
      </c>
      <c r="J15" s="1">
        <v>11550</v>
      </c>
      <c r="K15" s="26">
        <v>47.8</v>
      </c>
      <c r="L15" s="24"/>
    </row>
    <row r="16" spans="1:12" ht="15">
      <c r="A16" s="2">
        <v>2003</v>
      </c>
      <c r="B16" s="1">
        <v>111278</v>
      </c>
      <c r="C16" s="1">
        <v>6611</v>
      </c>
      <c r="D16" s="1">
        <v>8535</v>
      </c>
      <c r="E16" s="1">
        <v>10521</v>
      </c>
      <c r="F16" s="1">
        <v>24069</v>
      </c>
      <c r="G16" s="1">
        <v>22623</v>
      </c>
      <c r="H16" s="1">
        <v>16261</v>
      </c>
      <c r="I16" s="1">
        <v>11361</v>
      </c>
      <c r="J16" s="1">
        <v>11299</v>
      </c>
      <c r="K16" s="3">
        <v>47.5</v>
      </c>
      <c r="L16" s="24"/>
    </row>
    <row r="17" spans="1:12" ht="15">
      <c r="A17" s="2">
        <v>2002</v>
      </c>
      <c r="B17" s="1">
        <v>109297</v>
      </c>
      <c r="C17" s="1">
        <f>907+5484</f>
        <v>6391</v>
      </c>
      <c r="D17" s="1">
        <v>8412</v>
      </c>
      <c r="E17" s="1">
        <v>10576</v>
      </c>
      <c r="F17" s="1">
        <f>11599+12432</f>
        <v>24031</v>
      </c>
      <c r="G17" s="1">
        <v>22208</v>
      </c>
      <c r="H17" s="1">
        <v>15203</v>
      </c>
      <c r="I17" s="1">
        <v>11472</v>
      </c>
      <c r="J17" s="1">
        <v>11004</v>
      </c>
      <c r="K17" s="3">
        <v>47.2</v>
      </c>
      <c r="L17" s="24"/>
    </row>
    <row r="18" spans="1:12" ht="15">
      <c r="A18" s="2">
        <v>2001</v>
      </c>
      <c r="B18" s="1">
        <v>108209</v>
      </c>
      <c r="C18" s="1">
        <f>916+5493</f>
        <v>6409</v>
      </c>
      <c r="D18" s="1">
        <v>8521</v>
      </c>
      <c r="E18" s="1">
        <v>10510</v>
      </c>
      <c r="F18" s="1">
        <f>11669+12385</f>
        <v>24054</v>
      </c>
      <c r="G18" s="1">
        <v>21969</v>
      </c>
      <c r="H18" s="1">
        <v>14277</v>
      </c>
      <c r="I18" s="1">
        <v>11490</v>
      </c>
      <c r="J18" s="1">
        <v>10979</v>
      </c>
      <c r="K18" s="5">
        <v>47</v>
      </c>
      <c r="L18" s="24"/>
    </row>
    <row r="19" spans="1:12" ht="15">
      <c r="A19" s="4">
        <v>2000</v>
      </c>
      <c r="B19" s="1">
        <v>104705</v>
      </c>
      <c r="C19" s="1">
        <f>914+4946</f>
        <v>5860</v>
      </c>
      <c r="D19" s="1">
        <v>8520</v>
      </c>
      <c r="E19" s="1">
        <v>10107</v>
      </c>
      <c r="F19" s="1">
        <f>11728+12227</f>
        <v>23955</v>
      </c>
      <c r="G19" s="1">
        <v>20927</v>
      </c>
      <c r="H19" s="1">
        <v>13592</v>
      </c>
      <c r="I19" s="1">
        <v>11325</v>
      </c>
      <c r="J19" s="1">
        <v>10419</v>
      </c>
      <c r="K19" s="3">
        <v>46.8</v>
      </c>
      <c r="L19" s="24"/>
    </row>
    <row r="20" spans="1:12" ht="15">
      <c r="A20" s="4">
        <v>1999</v>
      </c>
      <c r="B20" s="1">
        <v>103874</v>
      </c>
      <c r="C20" s="1">
        <f>728+5042</f>
        <v>5770</v>
      </c>
      <c r="D20" s="1">
        <v>8519</v>
      </c>
      <c r="E20" s="1">
        <v>10300</v>
      </c>
      <c r="F20" s="1">
        <f>11840+12129</f>
        <v>23969</v>
      </c>
      <c r="G20" s="1">
        <v>20158</v>
      </c>
      <c r="H20" s="1">
        <v>13571</v>
      </c>
      <c r="I20" s="1">
        <v>11373</v>
      </c>
      <c r="J20" s="1">
        <v>10216</v>
      </c>
      <c r="K20" s="3">
        <v>46.6</v>
      </c>
      <c r="L20" s="24"/>
    </row>
    <row r="21" spans="1:12" ht="15">
      <c r="A21" s="4">
        <v>1998</v>
      </c>
      <c r="B21" s="1">
        <v>102528</v>
      </c>
      <c r="C21" s="1">
        <f>705+4730</f>
        <v>5435</v>
      </c>
      <c r="D21" s="1">
        <v>8463</v>
      </c>
      <c r="E21" s="1">
        <v>10570</v>
      </c>
      <c r="F21" s="1">
        <f>11838+12105</f>
        <v>23943</v>
      </c>
      <c r="G21" s="1">
        <f>10601+8946</f>
        <v>19547</v>
      </c>
      <c r="H21" s="1">
        <f>6974+6098</f>
        <v>13072</v>
      </c>
      <c r="I21" s="1">
        <v>11272</v>
      </c>
      <c r="J21" s="1">
        <f>8090+2135</f>
        <v>10225</v>
      </c>
      <c r="K21" s="5">
        <v>46.3</v>
      </c>
      <c r="L21" s="24"/>
    </row>
    <row r="22" spans="1:12" ht="15">
      <c r="A22" s="4">
        <v>1997</v>
      </c>
      <c r="B22" s="1">
        <v>101018</v>
      </c>
      <c r="C22" s="1">
        <f>663+4497</f>
        <v>5160</v>
      </c>
      <c r="D22" s="1">
        <v>8647</v>
      </c>
      <c r="E22" s="1">
        <v>10667</v>
      </c>
      <c r="F22" s="1">
        <f>12232+11591</f>
        <v>23823</v>
      </c>
      <c r="G22" s="1">
        <f>10323+8520</f>
        <v>18843</v>
      </c>
      <c r="H22" s="1">
        <f>6528+5941</f>
        <v>12469</v>
      </c>
      <c r="I22" s="1">
        <v>11679</v>
      </c>
      <c r="J22" s="1">
        <f>7689+2040</f>
        <v>9729</v>
      </c>
      <c r="K22" s="3">
        <v>46.1</v>
      </c>
      <c r="L22" s="24"/>
    </row>
    <row r="23" spans="1:12" ht="15">
      <c r="A23" s="4">
        <v>1996</v>
      </c>
      <c r="B23" s="1">
        <v>99627</v>
      </c>
      <c r="C23" s="1">
        <f>598+4684</f>
        <v>5282</v>
      </c>
      <c r="D23" s="1">
        <v>8354</v>
      </c>
      <c r="E23" s="1">
        <v>10871</v>
      </c>
      <c r="F23" s="1">
        <f>11788+11439</f>
        <v>23227</v>
      </c>
      <c r="G23" s="1">
        <f>10432+7575</f>
        <v>18007</v>
      </c>
      <c r="H23" s="1">
        <f>6593+5808</f>
        <v>12401</v>
      </c>
      <c r="I23" s="1">
        <v>11908</v>
      </c>
      <c r="J23" s="1">
        <f>7552+2026</f>
        <v>9578</v>
      </c>
      <c r="K23" s="5">
        <v>46</v>
      </c>
      <c r="L23" s="24"/>
    </row>
    <row r="24" spans="1:12" ht="15">
      <c r="A24" s="4">
        <v>1995</v>
      </c>
      <c r="B24" s="1">
        <v>98990</v>
      </c>
      <c r="C24" s="1">
        <f>537+4907</f>
        <v>5444</v>
      </c>
      <c r="D24" s="1">
        <v>8400</v>
      </c>
      <c r="E24" s="1">
        <v>11052</v>
      </c>
      <c r="F24" s="1">
        <f>11947+10967</f>
        <v>22914</v>
      </c>
      <c r="G24" s="1">
        <f>9807+7783</f>
        <v>17590</v>
      </c>
      <c r="H24" s="1">
        <f>6311+5913</f>
        <v>12224</v>
      </c>
      <c r="I24" s="1">
        <v>11803</v>
      </c>
      <c r="J24" s="1">
        <f>7461+2101</f>
        <v>9562</v>
      </c>
      <c r="K24" s="3">
        <v>45.9</v>
      </c>
      <c r="L24" s="24"/>
    </row>
    <row r="25" spans="1:12" ht="15">
      <c r="A25" s="4">
        <v>1994</v>
      </c>
      <c r="B25" s="1">
        <v>97107</v>
      </c>
      <c r="C25" s="1">
        <f>539+4726</f>
        <v>5265</v>
      </c>
      <c r="D25" s="1">
        <v>8472</v>
      </c>
      <c r="E25" s="1">
        <v>11245</v>
      </c>
      <c r="F25" s="1">
        <f>11795+10498</f>
        <v>22293</v>
      </c>
      <c r="G25" s="1">
        <f>9221+7616</f>
        <v>16837</v>
      </c>
      <c r="H25" s="1">
        <f>6234+5954</f>
        <v>12188</v>
      </c>
      <c r="I25" s="1">
        <v>11639</v>
      </c>
      <c r="J25" s="1">
        <f>7134+2034</f>
        <v>9168</v>
      </c>
      <c r="K25" s="3">
        <v>45.7</v>
      </c>
      <c r="L25" s="24"/>
    </row>
    <row r="26" spans="1:12" ht="15">
      <c r="A26" s="4" t="s">
        <v>23</v>
      </c>
      <c r="B26" s="1">
        <v>96426</v>
      </c>
      <c r="C26" s="1">
        <v>5257</v>
      </c>
      <c r="D26" s="1">
        <v>8859</v>
      </c>
      <c r="E26" s="1">
        <v>11198</v>
      </c>
      <c r="F26" s="1">
        <v>21862</v>
      </c>
      <c r="G26" s="1">
        <v>16413</v>
      </c>
      <c r="H26" s="1">
        <v>12154</v>
      </c>
      <c r="I26" s="1">
        <v>11668</v>
      </c>
      <c r="J26" s="1">
        <v>9014</v>
      </c>
      <c r="K26" s="3">
        <v>45.6</v>
      </c>
      <c r="L26" s="24"/>
    </row>
    <row r="27" spans="1:12" ht="15">
      <c r="A27" s="4">
        <v>1993</v>
      </c>
      <c r="B27" s="1">
        <v>96391</v>
      </c>
      <c r="C27" s="1">
        <v>5022</v>
      </c>
      <c r="D27" s="1">
        <v>8614</v>
      </c>
      <c r="E27" s="1">
        <v>11127</v>
      </c>
      <c r="F27" s="1">
        <v>21718</v>
      </c>
      <c r="G27" s="1">
        <v>16576</v>
      </c>
      <c r="H27" s="1">
        <v>12438</v>
      </c>
      <c r="I27" s="1">
        <v>11834</v>
      </c>
      <c r="J27" s="1">
        <v>9061</v>
      </c>
      <c r="K27" s="3">
        <v>45.9</v>
      </c>
      <c r="L27" s="24"/>
    </row>
    <row r="28" spans="1:12" ht="15">
      <c r="A28" s="4">
        <v>1992</v>
      </c>
      <c r="B28" s="1">
        <v>95669</v>
      </c>
      <c r="C28" s="1">
        <v>4859</v>
      </c>
      <c r="D28" s="1">
        <v>8810</v>
      </c>
      <c r="E28" s="1">
        <v>11197</v>
      </c>
      <c r="F28" s="1">
        <v>21774</v>
      </c>
      <c r="G28" s="1">
        <v>15547</v>
      </c>
      <c r="H28" s="1">
        <v>12559</v>
      </c>
      <c r="I28" s="1">
        <v>12043</v>
      </c>
      <c r="J28" s="1">
        <v>8878</v>
      </c>
      <c r="K28" s="3">
        <v>45.7</v>
      </c>
      <c r="L28" s="24"/>
    </row>
    <row r="29" spans="1:12" ht="15">
      <c r="A29" s="4">
        <v>1991</v>
      </c>
      <c r="B29" s="1">
        <v>94312</v>
      </c>
      <c r="C29" s="1">
        <v>4882</v>
      </c>
      <c r="D29" s="1">
        <v>9246</v>
      </c>
      <c r="E29" s="1">
        <v>11077</v>
      </c>
      <c r="F29" s="1">
        <v>21304</v>
      </c>
      <c r="G29" s="1">
        <v>14751</v>
      </c>
      <c r="H29" s="1">
        <v>12524</v>
      </c>
      <c r="I29" s="1">
        <v>12001</v>
      </c>
      <c r="J29" s="1">
        <v>8526</v>
      </c>
      <c r="K29" s="3">
        <v>45.4</v>
      </c>
      <c r="L29" s="24"/>
    </row>
    <row r="30" spans="1:12" ht="15">
      <c r="A30" s="4">
        <v>1990</v>
      </c>
      <c r="B30" s="1">
        <v>93347</v>
      </c>
      <c r="C30" s="1">
        <v>5121</v>
      </c>
      <c r="D30" s="1">
        <v>9423</v>
      </c>
      <c r="E30" s="1">
        <v>11049</v>
      </c>
      <c r="F30" s="1">
        <v>20555</v>
      </c>
      <c r="G30" s="1">
        <v>14514</v>
      </c>
      <c r="H30" s="1">
        <v>12529</v>
      </c>
      <c r="I30" s="1">
        <v>11733</v>
      </c>
      <c r="J30" s="1">
        <v>8423</v>
      </c>
      <c r="K30" s="3">
        <v>45.3</v>
      </c>
      <c r="L30" s="24"/>
    </row>
    <row r="31" spans="1:12" ht="15">
      <c r="A31" s="4">
        <v>1989</v>
      </c>
      <c r="B31" s="1">
        <v>92830</v>
      </c>
      <c r="C31" s="1">
        <v>5415</v>
      </c>
      <c r="D31" s="1">
        <v>9624</v>
      </c>
      <c r="E31" s="1">
        <v>11300</v>
      </c>
      <c r="F31" s="1">
        <v>19952</v>
      </c>
      <c r="G31" s="1">
        <v>14018</v>
      </c>
      <c r="H31" s="1">
        <v>12805</v>
      </c>
      <c r="I31" s="1">
        <v>11590</v>
      </c>
      <c r="J31" s="1">
        <v>8127</v>
      </c>
      <c r="K31" s="3">
        <v>45.1</v>
      </c>
      <c r="L31" s="24"/>
    </row>
    <row r="32" spans="1:12" ht="15">
      <c r="A32" s="4">
        <v>1988</v>
      </c>
      <c r="B32" s="1">
        <v>91066</v>
      </c>
      <c r="C32" s="1">
        <v>5228</v>
      </c>
      <c r="D32" s="1">
        <v>9614</v>
      </c>
      <c r="E32" s="1">
        <v>10969</v>
      </c>
      <c r="F32" s="1">
        <v>19323</v>
      </c>
      <c r="G32" s="1">
        <v>13630</v>
      </c>
      <c r="H32" s="1">
        <v>12846</v>
      </c>
      <c r="I32" s="1">
        <v>11410</v>
      </c>
      <c r="J32" s="1">
        <v>8045</v>
      </c>
      <c r="K32" s="3">
        <v>45.3</v>
      </c>
      <c r="L32" s="24"/>
    </row>
    <row r="33" spans="1:12" ht="15">
      <c r="A33" s="4">
        <v>1987</v>
      </c>
      <c r="B33" s="1">
        <v>89479</v>
      </c>
      <c r="C33" s="1">
        <v>5197</v>
      </c>
      <c r="D33" s="1">
        <v>9652</v>
      </c>
      <c r="E33" s="1">
        <v>10850</v>
      </c>
      <c r="F33" s="1">
        <v>18703</v>
      </c>
      <c r="G33" s="1">
        <v>13211</v>
      </c>
      <c r="H33" s="1">
        <v>12868</v>
      </c>
      <c r="I33" s="1">
        <v>11250</v>
      </c>
      <c r="J33" s="1">
        <v>7748</v>
      </c>
      <c r="K33" s="3">
        <v>45.3</v>
      </c>
      <c r="L33" s="24"/>
    </row>
    <row r="34" spans="1:12" ht="15">
      <c r="A34" s="4">
        <v>1986</v>
      </c>
      <c r="B34" s="1">
        <v>88458</v>
      </c>
      <c r="C34" s="1">
        <v>5503</v>
      </c>
      <c r="D34" s="1">
        <v>9781</v>
      </c>
      <c r="E34" s="1">
        <v>10629</v>
      </c>
      <c r="F34" s="1">
        <v>17997</v>
      </c>
      <c r="G34" s="1">
        <v>13099</v>
      </c>
      <c r="H34" s="1">
        <v>12852</v>
      </c>
      <c r="I34" s="1">
        <v>11157</v>
      </c>
      <c r="J34" s="1">
        <v>7439</v>
      </c>
      <c r="K34" s="3">
        <v>45.2</v>
      </c>
      <c r="L34" s="24"/>
    </row>
    <row r="35" spans="1:12" ht="15">
      <c r="A35" s="4">
        <v>1985</v>
      </c>
      <c r="B35" s="1">
        <v>86789</v>
      </c>
      <c r="C35" s="1">
        <v>5438</v>
      </c>
      <c r="D35" s="1">
        <v>9637</v>
      </c>
      <c r="E35" s="1">
        <v>10377</v>
      </c>
      <c r="F35" s="1">
        <v>17481</v>
      </c>
      <c r="G35" s="1">
        <v>12628</v>
      </c>
      <c r="H35" s="1">
        <v>13073</v>
      </c>
      <c r="I35" s="1">
        <v>10851</v>
      </c>
      <c r="J35" s="1">
        <v>7305</v>
      </c>
      <c r="K35" s="3">
        <v>45.4</v>
      </c>
      <c r="L35" s="24"/>
    </row>
    <row r="36" spans="1:12" ht="15">
      <c r="A36" s="4">
        <v>1984</v>
      </c>
      <c r="B36" s="1">
        <v>85407</v>
      </c>
      <c r="C36" s="1">
        <v>5510</v>
      </c>
      <c r="D36" s="1">
        <v>9848</v>
      </c>
      <c r="E36" s="1">
        <v>9960</v>
      </c>
      <c r="F36" s="1">
        <v>16596</v>
      </c>
      <c r="G36" s="1">
        <v>12471</v>
      </c>
      <c r="H36" s="1">
        <v>13121</v>
      </c>
      <c r="I36" s="1">
        <v>10700</v>
      </c>
      <c r="J36" s="1">
        <v>7201</v>
      </c>
      <c r="K36" s="3">
        <v>45.6</v>
      </c>
      <c r="L36" s="24"/>
    </row>
    <row r="37" spans="1:12" ht="15">
      <c r="A37" s="4">
        <v>1983</v>
      </c>
      <c r="B37" s="1">
        <v>83918</v>
      </c>
      <c r="C37" s="1">
        <v>5695</v>
      </c>
      <c r="D37" s="1">
        <v>9465</v>
      </c>
      <c r="E37" s="1">
        <v>9639</v>
      </c>
      <c r="F37" s="1">
        <v>16020</v>
      </c>
      <c r="G37" s="1">
        <v>12354</v>
      </c>
      <c r="H37" s="1">
        <v>13074</v>
      </c>
      <c r="I37" s="1">
        <v>10603</v>
      </c>
      <c r="J37" s="1">
        <v>7067</v>
      </c>
      <c r="K37" s="3">
        <v>45.9</v>
      </c>
      <c r="L37" s="24"/>
    </row>
    <row r="38" spans="1:12" ht="15">
      <c r="A38" s="4">
        <v>1982</v>
      </c>
      <c r="B38" s="1">
        <v>83527</v>
      </c>
      <c r="C38" s="1">
        <v>6109</v>
      </c>
      <c r="D38" s="1">
        <v>9525</v>
      </c>
      <c r="E38" s="1">
        <v>9802</v>
      </c>
      <c r="F38" s="1">
        <v>15326</v>
      </c>
      <c r="G38" s="1">
        <v>12505</v>
      </c>
      <c r="H38" s="1">
        <v>12947</v>
      </c>
      <c r="I38" s="1">
        <v>10379</v>
      </c>
      <c r="J38" s="1">
        <v>6933</v>
      </c>
      <c r="K38" s="3">
        <v>45.8</v>
      </c>
      <c r="L38" s="24"/>
    </row>
    <row r="39" spans="1:12" ht="15">
      <c r="A39" s="4">
        <v>1981</v>
      </c>
      <c r="B39" s="1">
        <v>82368</v>
      </c>
      <c r="C39" s="1">
        <v>6443</v>
      </c>
      <c r="D39" s="1">
        <v>9514</v>
      </c>
      <c r="E39" s="1">
        <v>9639</v>
      </c>
      <c r="F39" s="1">
        <v>14463</v>
      </c>
      <c r="G39" s="1">
        <v>12694</v>
      </c>
      <c r="H39" s="1">
        <v>12704</v>
      </c>
      <c r="I39" s="1">
        <v>10226</v>
      </c>
      <c r="J39" s="1">
        <v>6685</v>
      </c>
      <c r="K39" s="3">
        <v>45.9</v>
      </c>
      <c r="L39" s="24"/>
    </row>
    <row r="40" spans="1:12" ht="15">
      <c r="A40" s="4">
        <v>1980</v>
      </c>
      <c r="B40" s="1">
        <v>80776</v>
      </c>
      <c r="C40" s="1">
        <v>6569</v>
      </c>
      <c r="D40" s="1">
        <v>9252</v>
      </c>
      <c r="E40" s="1">
        <v>9252</v>
      </c>
      <c r="F40" s="1">
        <v>13980</v>
      </c>
      <c r="G40" s="1">
        <v>12654</v>
      </c>
      <c r="H40" s="1">
        <v>12525</v>
      </c>
      <c r="I40" s="1">
        <v>10112</v>
      </c>
      <c r="J40" s="1">
        <v>6432</v>
      </c>
      <c r="K40" s="3">
        <v>46.1</v>
      </c>
      <c r="L40" s="24"/>
    </row>
    <row r="41" spans="1:12" ht="15">
      <c r="A41" s="4">
        <v>1979</v>
      </c>
      <c r="B41" s="1">
        <v>77330</v>
      </c>
      <c r="C41" s="1">
        <v>6342</v>
      </c>
      <c r="D41" s="1">
        <v>8679</v>
      </c>
      <c r="E41" s="1">
        <v>8317</v>
      </c>
      <c r="F41" s="1">
        <v>13328</v>
      </c>
      <c r="G41" s="1">
        <v>12585</v>
      </c>
      <c r="H41" s="1">
        <v>12284</v>
      </c>
      <c r="I41" s="1">
        <v>9753</v>
      </c>
      <c r="J41" s="1">
        <v>6042</v>
      </c>
      <c r="K41" s="3">
        <v>46.6</v>
      </c>
      <c r="L41" s="24"/>
    </row>
    <row r="42" spans="1:12" ht="15">
      <c r="A42" s="4">
        <v>1978</v>
      </c>
      <c r="B42" s="1">
        <v>76030</v>
      </c>
      <c r="C42" s="1">
        <v>6220</v>
      </c>
      <c r="D42" s="1">
        <v>8598</v>
      </c>
      <c r="E42" s="1">
        <v>8233</v>
      </c>
      <c r="F42" s="1">
        <v>12969</v>
      </c>
      <c r="G42" s="1">
        <v>12602</v>
      </c>
      <c r="H42" s="1">
        <v>12183</v>
      </c>
      <c r="I42" s="1">
        <v>9383</v>
      </c>
      <c r="J42" s="1">
        <v>5842</v>
      </c>
      <c r="K42" s="3">
        <v>46.6</v>
      </c>
      <c r="L42" s="24"/>
    </row>
    <row r="43" spans="1:12" ht="15">
      <c r="A43" s="4">
        <v>1977</v>
      </c>
      <c r="B43" s="1">
        <v>74142</v>
      </c>
      <c r="C43" s="1">
        <v>5991</v>
      </c>
      <c r="D43" s="1">
        <v>8385</v>
      </c>
      <c r="E43" s="1">
        <v>7782</v>
      </c>
      <c r="F43" s="1">
        <v>12482</v>
      </c>
      <c r="G43" s="1">
        <v>12905</v>
      </c>
      <c r="H43" s="1">
        <v>11780</v>
      </c>
      <c r="I43" s="1">
        <v>9210</v>
      </c>
      <c r="J43" s="1">
        <v>5606</v>
      </c>
      <c r="K43" s="3">
        <v>46.9</v>
      </c>
      <c r="L43" s="24"/>
    </row>
    <row r="44" spans="1:12" ht="15">
      <c r="A44" s="4">
        <v>1976</v>
      </c>
      <c r="B44" s="1">
        <v>72867</v>
      </c>
      <c r="C44" s="1">
        <v>5877</v>
      </c>
      <c r="D44" s="1">
        <v>8298</v>
      </c>
      <c r="E44" s="1">
        <v>7212</v>
      </c>
      <c r="F44" s="1">
        <v>12227</v>
      </c>
      <c r="G44" s="1">
        <v>12820</v>
      </c>
      <c r="H44" s="1">
        <v>11631</v>
      </c>
      <c r="I44" s="1">
        <v>9258</v>
      </c>
      <c r="J44" s="1">
        <v>5544</v>
      </c>
      <c r="K44" s="3">
        <v>47.2</v>
      </c>
      <c r="L44" s="24"/>
    </row>
    <row r="45" spans="1:12" ht="15">
      <c r="A45" s="4">
        <v>1975</v>
      </c>
      <c r="B45" s="1">
        <v>71120</v>
      </c>
      <c r="C45" s="1">
        <v>5834</v>
      </c>
      <c r="D45" s="1">
        <v>7810</v>
      </c>
      <c r="E45" s="1">
        <v>7137</v>
      </c>
      <c r="F45" s="1">
        <v>11861</v>
      </c>
      <c r="G45" s="1">
        <v>12916</v>
      </c>
      <c r="H45" s="1">
        <v>11301</v>
      </c>
      <c r="I45" s="1">
        <v>8910</v>
      </c>
      <c r="J45" s="1">
        <v>5350</v>
      </c>
      <c r="K45" s="3">
        <v>47.3</v>
      </c>
      <c r="L45" s="24"/>
    </row>
    <row r="46" spans="1:12" ht="15">
      <c r="A46" s="4">
        <v>1974</v>
      </c>
      <c r="B46" s="1">
        <v>69859</v>
      </c>
      <c r="C46" s="1">
        <v>5857</v>
      </c>
      <c r="D46" s="1">
        <v>7527</v>
      </c>
      <c r="E46" s="1">
        <v>6804</v>
      </c>
      <c r="F46" s="1">
        <v>11703</v>
      </c>
      <c r="G46" s="1">
        <v>12939</v>
      </c>
      <c r="H46" s="1">
        <v>11149</v>
      </c>
      <c r="I46" s="1">
        <v>8716</v>
      </c>
      <c r="J46" s="1">
        <v>5162</v>
      </c>
      <c r="K46" s="3">
        <v>47.3</v>
      </c>
      <c r="L46" s="24"/>
    </row>
    <row r="47" spans="1:12" ht="15">
      <c r="A47" s="4">
        <v>1973</v>
      </c>
      <c r="B47" s="1">
        <v>68251</v>
      </c>
      <c r="C47" s="1">
        <v>5476</v>
      </c>
      <c r="D47" s="1">
        <v>7116</v>
      </c>
      <c r="E47" s="1">
        <v>6447</v>
      </c>
      <c r="F47" s="1">
        <v>11721</v>
      </c>
      <c r="G47" s="1">
        <v>12805</v>
      </c>
      <c r="H47" s="1">
        <v>11212</v>
      </c>
      <c r="I47" s="1">
        <v>8369</v>
      </c>
      <c r="J47" s="1">
        <v>5104</v>
      </c>
      <c r="K47" s="3">
        <v>47.6</v>
      </c>
      <c r="L47" s="24"/>
    </row>
    <row r="48" spans="1:12" ht="15">
      <c r="A48" s="4">
        <v>1972</v>
      </c>
      <c r="B48" s="1">
        <v>66676</v>
      </c>
      <c r="C48" s="1">
        <v>5194</v>
      </c>
      <c r="D48" s="1">
        <v>6794</v>
      </c>
      <c r="E48" s="1">
        <v>6009</v>
      </c>
      <c r="F48" s="1">
        <v>11529</v>
      </c>
      <c r="G48" s="1">
        <v>12758</v>
      </c>
      <c r="H48" s="1">
        <v>11138</v>
      </c>
      <c r="I48" s="1">
        <v>8165</v>
      </c>
      <c r="J48" s="1">
        <v>5090</v>
      </c>
      <c r="K48" s="5">
        <v>48</v>
      </c>
      <c r="L48" s="24"/>
    </row>
    <row r="49" spans="1:12" ht="15">
      <c r="A49" s="4">
        <v>1971</v>
      </c>
      <c r="B49" s="1">
        <v>64778</v>
      </c>
      <c r="C49" s="1">
        <v>4737</v>
      </c>
      <c r="D49" s="1">
        <v>6239</v>
      </c>
      <c r="E49" s="1">
        <v>5682</v>
      </c>
      <c r="F49" s="1">
        <v>11813</v>
      </c>
      <c r="G49" s="1">
        <v>12588</v>
      </c>
      <c r="H49" s="1">
        <v>11021</v>
      </c>
      <c r="I49" s="1">
        <v>7793</v>
      </c>
      <c r="J49" s="1">
        <v>4909</v>
      </c>
      <c r="K49" s="3">
        <v>48.1</v>
      </c>
      <c r="L49" s="24"/>
    </row>
    <row r="50" spans="1:12" ht="15">
      <c r="A50" s="4">
        <v>1970</v>
      </c>
      <c r="B50" s="1">
        <v>63401</v>
      </c>
      <c r="C50" s="1">
        <v>4359</v>
      </c>
      <c r="D50" s="1">
        <v>6101</v>
      </c>
      <c r="E50" s="1">
        <v>5593</v>
      </c>
      <c r="F50" s="1">
        <v>11810</v>
      </c>
      <c r="G50" s="1">
        <v>12216</v>
      </c>
      <c r="H50" s="1">
        <v>10824</v>
      </c>
      <c r="I50" s="1">
        <v>7744</v>
      </c>
      <c r="J50" s="1">
        <v>4756</v>
      </c>
      <c r="K50" s="3">
        <v>48.1</v>
      </c>
      <c r="L50" s="24"/>
    </row>
    <row r="51" spans="1:12" ht="15">
      <c r="A51" s="4">
        <v>1969</v>
      </c>
      <c r="B51" s="1">
        <v>62214</v>
      </c>
      <c r="C51" s="1">
        <v>4094</v>
      </c>
      <c r="D51" s="1">
        <v>5910</v>
      </c>
      <c r="E51" s="1">
        <v>5447</v>
      </c>
      <c r="F51" s="1">
        <v>11817</v>
      </c>
      <c r="G51" s="1">
        <v>12230</v>
      </c>
      <c r="H51" s="1">
        <v>10622</v>
      </c>
      <c r="I51" s="1">
        <v>7540</v>
      </c>
      <c r="J51" s="1">
        <v>4554</v>
      </c>
      <c r="K51" s="3">
        <v>48.1</v>
      </c>
      <c r="L51" s="24"/>
    </row>
    <row r="52" spans="1:12" ht="15">
      <c r="A52" s="4">
        <v>1968</v>
      </c>
      <c r="B52" s="1">
        <v>60813</v>
      </c>
      <c r="C52" s="1">
        <v>3852</v>
      </c>
      <c r="D52" s="1">
        <v>5336</v>
      </c>
      <c r="E52" s="1">
        <v>5325</v>
      </c>
      <c r="F52" s="1">
        <v>12003</v>
      </c>
      <c r="G52" s="1">
        <v>12038</v>
      </c>
      <c r="H52" s="1">
        <v>10394</v>
      </c>
      <c r="I52" s="1">
        <v>7536</v>
      </c>
      <c r="J52" s="1">
        <v>4327</v>
      </c>
      <c r="K52" s="3">
        <v>48.2</v>
      </c>
      <c r="L52" s="24"/>
    </row>
    <row r="53" spans="1:12" ht="15">
      <c r="A53" s="4">
        <v>1967</v>
      </c>
      <c r="B53" s="1">
        <v>59236</v>
      </c>
      <c r="C53" s="1">
        <v>3587</v>
      </c>
      <c r="D53" s="1">
        <v>5288</v>
      </c>
      <c r="E53" s="1">
        <v>5099</v>
      </c>
      <c r="F53" s="1">
        <v>11998</v>
      </c>
      <c r="G53" s="1">
        <v>11892</v>
      </c>
      <c r="H53" s="1">
        <v>9909</v>
      </c>
      <c r="I53" s="1">
        <v>7321</v>
      </c>
      <c r="J53" s="1">
        <v>4143</v>
      </c>
      <c r="K53" s="3">
        <v>48.1</v>
      </c>
      <c r="L53" s="24"/>
    </row>
    <row r="54" spans="1:12" ht="15">
      <c r="A54" s="4">
        <v>1966</v>
      </c>
      <c r="B54" s="1">
        <v>58406</v>
      </c>
      <c r="C54" s="1">
        <v>3571</v>
      </c>
      <c r="D54" s="1">
        <v>4991</v>
      </c>
      <c r="E54" s="1">
        <v>5086</v>
      </c>
      <c r="F54" s="1">
        <v>11944</v>
      </c>
      <c r="G54" s="1">
        <v>11806</v>
      </c>
      <c r="H54" s="1">
        <v>9745</v>
      </c>
      <c r="I54" s="1">
        <v>7224</v>
      </c>
      <c r="J54" s="1">
        <v>4038</v>
      </c>
      <c r="K54" s="3">
        <v>48.1</v>
      </c>
      <c r="L54" s="24"/>
    </row>
    <row r="55" spans="1:12" ht="15">
      <c r="A55" s="4">
        <v>1965</v>
      </c>
      <c r="B55" s="1">
        <v>57436</v>
      </c>
      <c r="C55" s="1">
        <v>3413</v>
      </c>
      <c r="D55" s="1">
        <v>4808</v>
      </c>
      <c r="E55" s="1">
        <v>5119</v>
      </c>
      <c r="F55" s="1">
        <v>12009</v>
      </c>
      <c r="G55" s="1">
        <v>11523</v>
      </c>
      <c r="H55" s="1">
        <v>9600</v>
      </c>
      <c r="I55" s="1">
        <v>7173</v>
      </c>
      <c r="J55" s="1">
        <v>3790</v>
      </c>
      <c r="K55" s="3">
        <v>47.9</v>
      </c>
      <c r="L55" s="24"/>
    </row>
    <row r="56" spans="1:12" ht="15">
      <c r="A56" s="4">
        <v>1964</v>
      </c>
      <c r="B56" s="1">
        <v>56149</v>
      </c>
      <c r="C56" s="1">
        <v>3110</v>
      </c>
      <c r="D56" s="1">
        <v>4546</v>
      </c>
      <c r="E56" s="1">
        <v>5167</v>
      </c>
      <c r="F56" s="1">
        <v>12176</v>
      </c>
      <c r="G56" s="1">
        <v>11192</v>
      </c>
      <c r="H56" s="1">
        <v>9327</v>
      </c>
      <c r="I56" s="1">
        <v>6998</v>
      </c>
      <c r="J56" s="1">
        <v>3630</v>
      </c>
      <c r="K56" s="3">
        <v>47.7</v>
      </c>
      <c r="L56" s="24"/>
    </row>
    <row r="57" spans="1:12" ht="15">
      <c r="A57" s="4">
        <v>1963</v>
      </c>
      <c r="B57" s="1">
        <v>55270</v>
      </c>
      <c r="C57" s="1">
        <v>2889</v>
      </c>
      <c r="D57" s="1">
        <v>4386</v>
      </c>
      <c r="E57" s="1">
        <v>5314</v>
      </c>
      <c r="F57" s="1">
        <v>12005</v>
      </c>
      <c r="G57" s="1">
        <v>11072</v>
      </c>
      <c r="H57" s="1">
        <v>9103</v>
      </c>
      <c r="I57" s="1">
        <v>6909</v>
      </c>
      <c r="J57" s="1">
        <v>3592</v>
      </c>
      <c r="K57" s="3">
        <v>47.7</v>
      </c>
      <c r="L57" s="24"/>
    </row>
    <row r="58" spans="1:12" ht="15">
      <c r="A58" s="4">
        <v>1962</v>
      </c>
      <c r="B58" s="1">
        <v>54764</v>
      </c>
      <c r="C58" s="1">
        <v>2909</v>
      </c>
      <c r="D58" s="1">
        <v>4349</v>
      </c>
      <c r="E58" s="1">
        <v>5435</v>
      </c>
      <c r="F58" s="1">
        <v>11802</v>
      </c>
      <c r="G58" s="1">
        <v>10906</v>
      </c>
      <c r="H58" s="1">
        <v>9057</v>
      </c>
      <c r="I58" s="1">
        <v>6960</v>
      </c>
      <c r="J58" s="1">
        <v>3346</v>
      </c>
      <c r="K58" s="3">
        <v>47.6</v>
      </c>
      <c r="L58" s="24"/>
    </row>
    <row r="59" spans="1:12" ht="15">
      <c r="A59" s="4">
        <v>1961</v>
      </c>
      <c r="B59" s="1">
        <v>53557</v>
      </c>
      <c r="C59" s="1">
        <v>2628</v>
      </c>
      <c r="D59" s="1">
        <v>4341</v>
      </c>
      <c r="E59" s="1">
        <v>5387</v>
      </c>
      <c r="F59" s="1">
        <v>11596</v>
      </c>
      <c r="G59" s="1">
        <v>11047</v>
      </c>
      <c r="H59" s="1">
        <v>9026</v>
      </c>
      <c r="I59" s="1">
        <v>6355</v>
      </c>
      <c r="J59" s="1">
        <v>3179</v>
      </c>
      <c r="K59" s="3">
        <v>47.6</v>
      </c>
      <c r="L59" s="24"/>
    </row>
    <row r="60" spans="1:12" ht="15">
      <c r="A60" s="4">
        <v>1960</v>
      </c>
      <c r="B60" s="1">
        <v>52799</v>
      </c>
      <c r="C60" s="1">
        <v>2559</v>
      </c>
      <c r="D60" s="1">
        <v>4317</v>
      </c>
      <c r="E60" s="1">
        <v>5407</v>
      </c>
      <c r="F60" s="1">
        <v>11614</v>
      </c>
      <c r="G60" s="1">
        <v>10878</v>
      </c>
      <c r="H60" s="1">
        <v>8599</v>
      </c>
      <c r="I60" s="1">
        <v>6380</v>
      </c>
      <c r="J60" s="1">
        <v>3045</v>
      </c>
      <c r="K60" s="3">
        <v>47.3</v>
      </c>
      <c r="L60" s="24"/>
    </row>
    <row r="61" spans="1:12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24"/>
    </row>
    <row r="62" spans="1:12" ht="15">
      <c r="A62" s="31" t="s">
        <v>30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15">
      <c r="A63" s="3" t="s">
        <v>24</v>
      </c>
      <c r="L63" s="24"/>
    </row>
    <row r="65" s="22" customFormat="1" ht="12">
      <c r="A65" s="22" t="s">
        <v>28</v>
      </c>
    </row>
    <row r="66" s="22" customFormat="1" ht="12">
      <c r="A66" s="22" t="s">
        <v>33</v>
      </c>
    </row>
    <row r="67" s="22" customFormat="1" ht="12"/>
    <row r="68" spans="1:2" s="22" customFormat="1" ht="12">
      <c r="A68" s="22" t="s">
        <v>25</v>
      </c>
      <c r="B68" s="23"/>
    </row>
    <row r="69" spans="1:25" ht="12">
      <c r="A69" s="22" t="s">
        <v>29</v>
      </c>
      <c r="B69" s="23"/>
      <c r="C69" s="22"/>
      <c r="D69" s="22"/>
      <c r="E69" s="22"/>
      <c r="F69" s="22"/>
      <c r="G69" s="22"/>
      <c r="H69" s="2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">
      <c r="A70" s="22" t="s">
        <v>27</v>
      </c>
      <c r="B70" s="23"/>
      <c r="C70" s="22"/>
      <c r="D70" s="22"/>
      <c r="E70" s="22"/>
      <c r="F70" s="22"/>
      <c r="G70" s="22"/>
      <c r="H70" s="2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2" ht="15">
      <c r="A72" s="32" t="s">
        <v>34</v>
      </c>
    </row>
    <row r="73" ht="15">
      <c r="A73" s="3" t="s">
        <v>26</v>
      </c>
    </row>
  </sheetData>
  <printOptions/>
  <pageMargins left="0.42" right="0.36" top="0.61" bottom="0.65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HH-3.  Households, by Age of Householder:  1960 to Present</dc:title>
  <dc:subject/>
  <dc:creator/>
  <cp:keywords/>
  <dc:description/>
  <cp:lastModifiedBy>kreid300</cp:lastModifiedBy>
  <cp:lastPrinted>2008-05-22T13:58:35Z</cp:lastPrinted>
  <dcterms:created xsi:type="dcterms:W3CDTF">2003-03-25T18:45:21Z</dcterms:created>
  <dcterms:modified xsi:type="dcterms:W3CDTF">2009-01-06T13:43:11Z</dcterms:modified>
  <cp:category/>
  <cp:version/>
  <cp:contentType/>
  <cp:contentStatus/>
</cp:coreProperties>
</file>