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05" windowWidth="14805" windowHeight="8535" activeTab="0"/>
  </bookViews>
  <sheets>
    <sheet name="Table CH-2" sheetId="1" r:id="rId1"/>
  </sheets>
  <definedNames>
    <definedName name="_xlnm.Print_Area" localSheetId="0">'Table CH-2'!$A$2:$I$111</definedName>
  </definedNames>
  <calcPr fullCalcOnLoad="1"/>
</workbook>
</file>

<file path=xl/sharedStrings.xml><?xml version="1.0" encoding="utf-8"?>
<sst xmlns="http://schemas.openxmlformats.org/spreadsheetml/2006/main" count="124" uniqueCount="72">
  <si>
    <t>(Numbers in thousands.  Excludes householders, subfamily reference persons,</t>
  </si>
  <si>
    <t>Total</t>
  </si>
  <si>
    <t>Living with:</t>
  </si>
  <si>
    <t>children</t>
  </si>
  <si>
    <t>Non-</t>
  </si>
  <si>
    <t>Year</t>
  </si>
  <si>
    <t xml:space="preserve">under </t>
  </si>
  <si>
    <t>Two</t>
  </si>
  <si>
    <t xml:space="preserve">Mother </t>
  </si>
  <si>
    <t xml:space="preserve">Father </t>
  </si>
  <si>
    <t xml:space="preserve">Other </t>
  </si>
  <si>
    <t>relatives</t>
  </si>
  <si>
    <t>18 yrs.</t>
  </si>
  <si>
    <t>parents</t>
  </si>
  <si>
    <t>only</t>
  </si>
  <si>
    <t>2001s</t>
  </si>
  <si>
    <t>1996</t>
  </si>
  <si>
    <t>1995</t>
  </si>
  <si>
    <t>1994</t>
  </si>
  <si>
    <t>1983*</t>
  </si>
  <si>
    <t>1982*</t>
  </si>
  <si>
    <t>1980r</t>
  </si>
  <si>
    <t>1970r</t>
  </si>
  <si>
    <t>(NA)</t>
  </si>
  <si>
    <t>1960 Census</t>
  </si>
  <si>
    <t>NA  Not available.</t>
  </si>
  <si>
    <t>FOR MORE INFORMATION</t>
  </si>
  <si>
    <t>Contact:  Fertility and Family Statistics Branch</t>
  </si>
  <si>
    <t xml:space="preserve">   One parent</t>
  </si>
  <si>
    <t xml:space="preserve">         301-763-2416</t>
  </si>
  <si>
    <t>2003a</t>
  </si>
  <si>
    <t>2004a</t>
  </si>
  <si>
    <t xml:space="preserve">   Source:  U.S. Census Bureau, Current Population Survey, March and </t>
  </si>
  <si>
    <t>s Data for March 2001 and later use population controls based on Census 2000</t>
  </si>
  <si>
    <t xml:space="preserve">  and an expanded sample of households designed to improve state estimates</t>
  </si>
  <si>
    <t xml:space="preserve">  of children with health insurance.</t>
  </si>
  <si>
    <t>r Revised based on population from the decennial census for that year.</t>
  </si>
  <si>
    <t>2003b</t>
  </si>
  <si>
    <t>2004b</t>
  </si>
  <si>
    <t>otherwise indicated)</t>
  </si>
  <si>
    <t xml:space="preserve">and their spouses.  Based on Current Population Survey (CPS) unless </t>
  </si>
  <si>
    <t>2005a</t>
  </si>
  <si>
    <t>2005b</t>
  </si>
  <si>
    <t>2006a</t>
  </si>
  <si>
    <t>2006b</t>
  </si>
  <si>
    <t xml:space="preserve">b   Any child whose reported race included White (White alone or in </t>
  </si>
  <si>
    <t xml:space="preserve">    combination with one or more other races).</t>
  </si>
  <si>
    <t xml:space="preserve">*  Introduction of improved data collection and processing procedures </t>
  </si>
  <si>
    <t xml:space="preserve">    that helped to identify parent-child subfamilies.  (See Current </t>
  </si>
  <si>
    <t xml:space="preserve">    Population Reports, P-20, No. 399, "Marital Status and Living </t>
  </si>
  <si>
    <t xml:space="preserve">    Arrangements:  March 1984," page 8.)</t>
  </si>
  <si>
    <t xml:space="preserve">   Source of 1960 data:  U. S. Bureau of the Census, 1960 Census </t>
  </si>
  <si>
    <t>of Population, PC(2)-4B, "Persons by Family Characteristics,"</t>
  </si>
  <si>
    <t>tables 1 and 19.</t>
  </si>
  <si>
    <t>Footnote:</t>
  </si>
  <si>
    <t xml:space="preserve">Table with row headers in column A, and column headers in rows 8 through 12. </t>
  </si>
  <si>
    <t>a   Children whose race was reported only as White (White alone).</t>
  </si>
  <si>
    <t>2007ax</t>
  </si>
  <si>
    <t>2007ay</t>
  </si>
  <si>
    <t>2007bx</t>
  </si>
  <si>
    <t>2007by</t>
  </si>
  <si>
    <t xml:space="preserve">y   Estimates produced using A_PARENT, which points to one parent.  </t>
  </si>
  <si>
    <t xml:space="preserve">x   Estimates produced using PELNMOM and PELNDAD, the new parent </t>
  </si>
  <si>
    <t>pointer variables introduced in 2007.</t>
  </si>
  <si>
    <t xml:space="preserve">This estimate approximates results in prior years when there was only one </t>
  </si>
  <si>
    <t xml:space="preserve">parent pointer. </t>
  </si>
  <si>
    <t>No parents</t>
  </si>
  <si>
    <t>Annual Social and Economic Supplements, 2008 and earlier.</t>
  </si>
  <si>
    <t>2008ax</t>
  </si>
  <si>
    <t>CH-2. Living Arrangements of White Children Under 18 Years Old: 1960 to Present</t>
  </si>
  <si>
    <t>2008bx</t>
  </si>
  <si>
    <t>Internet Release Date:  January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</si>
</sst>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Courier"/>
      <family val="0"/>
    </font>
    <font>
      <sz val="12"/>
      <color indexed="9"/>
      <name val="Courier"/>
      <family val="3"/>
    </font>
    <font>
      <sz val="12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9">
    <xf numFmtId="0" fontId="0" fillId="2" borderId="0" xfId="0" applyAlignment="1">
      <alignment/>
    </xf>
    <xf numFmtId="0" fontId="4" fillId="2" borderId="0" xfId="0" applyAlignment="1">
      <alignment horizontal="left"/>
    </xf>
    <xf numFmtId="3" fontId="4" fillId="2" borderId="0" xfId="0" applyAlignment="1">
      <alignment/>
    </xf>
    <xf numFmtId="0" fontId="4" fillId="2" borderId="0" xfId="0" applyAlignment="1">
      <alignment/>
    </xf>
    <xf numFmtId="3" fontId="4" fillId="2" borderId="0" xfId="0" applyAlignment="1">
      <alignment horizontal="right"/>
    </xf>
    <xf numFmtId="0" fontId="4" fillId="2" borderId="0" xfId="0" applyAlignment="1">
      <alignment horizontal="right"/>
    </xf>
    <xf numFmtId="0" fontId="4" fillId="2" borderId="1" xfId="0" applyBorder="1" applyAlignment="1">
      <alignment horizontal="right"/>
    </xf>
    <xf numFmtId="0" fontId="4" fillId="2" borderId="2" xfId="0" applyBorder="1" applyAlignment="1">
      <alignment/>
    </xf>
    <xf numFmtId="0" fontId="4" fillId="2" borderId="3" xfId="0" applyBorder="1" applyAlignment="1">
      <alignment/>
    </xf>
    <xf numFmtId="0" fontId="4" fillId="2" borderId="4" xfId="0" applyBorder="1" applyAlignment="1">
      <alignment horizontal="right"/>
    </xf>
    <xf numFmtId="0" fontId="4" fillId="2" borderId="5" xfId="0" applyBorder="1" applyAlignment="1">
      <alignment horizontal="right"/>
    </xf>
    <xf numFmtId="0" fontId="4" fillId="2" borderId="6" xfId="0" applyBorder="1" applyAlignment="1">
      <alignment/>
    </xf>
    <xf numFmtId="0" fontId="4" fillId="2" borderId="5" xfId="0" applyBorder="1" applyAlignment="1">
      <alignment horizontal="center"/>
    </xf>
    <xf numFmtId="0" fontId="4" fillId="2" borderId="7" xfId="0" applyBorder="1" applyAlignment="1">
      <alignment horizontal="right"/>
    </xf>
    <xf numFmtId="0" fontId="4" fillId="2" borderId="8" xfId="0" applyBorder="1" applyAlignment="1">
      <alignment horizontal="right"/>
    </xf>
    <xf numFmtId="0" fontId="4" fillId="2" borderId="0" xfId="0" applyAlignment="1">
      <alignment horizontal="left"/>
    </xf>
    <xf numFmtId="0" fontId="4" fillId="2" borderId="0" xfId="0" applyFont="1" applyAlignment="1">
      <alignment/>
    </xf>
    <xf numFmtId="0" fontId="4" fillId="2" borderId="0" xfId="0" applyFont="1" applyAlignment="1">
      <alignment horizontal="left"/>
    </xf>
    <xf numFmtId="0" fontId="4" fillId="2" borderId="9" xfId="0" applyBorder="1" applyAlignment="1">
      <alignment horizontal="right"/>
    </xf>
    <xf numFmtId="0" fontId="4" fillId="2" borderId="10" xfId="0" applyBorder="1" applyAlignment="1">
      <alignment horizontal="right"/>
    </xf>
    <xf numFmtId="0" fontId="4" fillId="2" borderId="11" xfId="0" applyBorder="1" applyAlignment="1">
      <alignment/>
    </xf>
    <xf numFmtId="0" fontId="4" fillId="2" borderId="7" xfId="0" applyFont="1" applyBorder="1" applyAlignment="1">
      <alignment horizontal="left"/>
    </xf>
    <xf numFmtId="0" fontId="4" fillId="2" borderId="12" xfId="0" applyBorder="1" applyAlignment="1">
      <alignment horizontal="right"/>
    </xf>
    <xf numFmtId="0" fontId="4" fillId="2" borderId="13" xfId="0" applyBorder="1" applyAlignment="1">
      <alignment horizontal="right"/>
    </xf>
    <xf numFmtId="0" fontId="4" fillId="2" borderId="13" xfId="0" applyBorder="1" applyAlignment="1">
      <alignment horizontal="left"/>
    </xf>
    <xf numFmtId="0" fontId="4" fillId="2" borderId="0" xfId="0" applyFont="1" applyAlignment="1">
      <alignment horizontal="left"/>
    </xf>
    <xf numFmtId="0" fontId="4" fillId="2" borderId="0" xfId="0" applyFont="1" applyAlignment="1">
      <alignment/>
    </xf>
    <xf numFmtId="3" fontId="4" fillId="2" borderId="0" xfId="0" applyNumberFormat="1" applyAlignment="1">
      <alignment/>
    </xf>
    <xf numFmtId="0" fontId="5" fillId="2" borderId="0" xfId="0" applyFont="1" applyAlignment="1">
      <alignment/>
    </xf>
    <xf numFmtId="0" fontId="4" fillId="2" borderId="0" xfId="0" applyBorder="1" applyAlignment="1">
      <alignment/>
    </xf>
    <xf numFmtId="0" fontId="5" fillId="2" borderId="0" xfId="0" applyFont="1" applyBorder="1" applyAlignment="1">
      <alignment/>
    </xf>
    <xf numFmtId="3" fontId="4" fillId="2" borderId="0" xfId="0" applyNumberFormat="1" applyFont="1" applyAlignment="1">
      <alignment/>
    </xf>
    <xf numFmtId="3" fontId="4" fillId="2" borderId="0" xfId="0" applyNumberFormat="1" applyFont="1" applyBorder="1" applyAlignment="1">
      <alignment/>
    </xf>
    <xf numFmtId="0" fontId="4" fillId="2" borderId="0" xfId="0" applyFont="1" applyBorder="1" applyAlignment="1">
      <alignment/>
    </xf>
    <xf numFmtId="3" fontId="6" fillId="0" borderId="0" xfId="0" applyNumberFormat="1" applyFont="1" applyBorder="1" applyAlignment="1">
      <alignment horizontal="right" wrapText="1"/>
    </xf>
    <xf numFmtId="0" fontId="4" fillId="2" borderId="1" xfId="0" applyFont="1" applyBorder="1" applyAlignment="1">
      <alignment horizontal="right"/>
    </xf>
    <xf numFmtId="0" fontId="4" fillId="2" borderId="6" xfId="0" applyBorder="1" applyAlignment="1">
      <alignment horizontal="right"/>
    </xf>
    <xf numFmtId="0" fontId="4" fillId="2" borderId="12" xfId="0" applyFont="1" applyBorder="1" applyAlignment="1">
      <alignment horizontal="right"/>
    </xf>
    <xf numFmtId="0" fontId="0" fillId="2" borderId="8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showGridLines="0" tabSelected="1" workbookViewId="0" topLeftCell="A1">
      <selection activeCell="A3" sqref="A3"/>
    </sheetView>
  </sheetViews>
  <sheetFormatPr defaultColWidth="8.88671875" defaultRowHeight="15"/>
  <cols>
    <col min="1" max="1" width="11.4453125" style="3" customWidth="1"/>
    <col min="2" max="2" width="8.99609375" style="3" customWidth="1"/>
    <col min="3" max="3" width="8.88671875" style="3" customWidth="1"/>
    <col min="4" max="4" width="8.6640625" style="3" customWidth="1"/>
    <col min="5" max="5" width="8.5546875" style="3" customWidth="1"/>
    <col min="6" max="6" width="8.10546875" style="3" customWidth="1"/>
    <col min="7" max="7" width="9.3359375" style="3" customWidth="1"/>
    <col min="8" max="8" width="9.5546875" style="3" customWidth="1"/>
    <col min="9" max="10" width="7.6640625" style="3" customWidth="1"/>
    <col min="11" max="11" width="11.88671875" style="3" customWidth="1"/>
    <col min="12" max="16384" width="7.6640625" style="3" customWidth="1"/>
  </cols>
  <sheetData>
    <row r="1" ht="2.25" customHeight="1">
      <c r="A1" s="28" t="s">
        <v>55</v>
      </c>
    </row>
    <row r="2" ht="15">
      <c r="A2" s="17" t="s">
        <v>69</v>
      </c>
    </row>
    <row r="3" ht="15">
      <c r="A3" s="15" t="s">
        <v>0</v>
      </c>
    </row>
    <row r="4" ht="15">
      <c r="A4" s="17" t="s">
        <v>40</v>
      </c>
    </row>
    <row r="5" ht="15">
      <c r="A5" s="17" t="s">
        <v>39</v>
      </c>
    </row>
    <row r="7" spans="1:8" ht="15">
      <c r="A7" s="5"/>
      <c r="B7" s="5"/>
      <c r="C7" s="5"/>
      <c r="E7" s="5"/>
      <c r="F7" s="5"/>
      <c r="G7" s="5"/>
      <c r="H7" s="5"/>
    </row>
    <row r="8" spans="1:8" ht="15">
      <c r="A8" s="9"/>
      <c r="B8" s="18" t="s">
        <v>1</v>
      </c>
      <c r="C8" s="22"/>
      <c r="D8" s="23"/>
      <c r="E8" s="24" t="s">
        <v>2</v>
      </c>
      <c r="F8" s="23"/>
      <c r="G8" s="13"/>
      <c r="H8" s="14"/>
    </row>
    <row r="9" spans="1:8" ht="15">
      <c r="A9" s="10"/>
      <c r="B9" s="19" t="s">
        <v>3</v>
      </c>
      <c r="C9" s="18"/>
      <c r="D9" s="22"/>
      <c r="E9" s="21" t="s">
        <v>28</v>
      </c>
      <c r="F9" s="14"/>
      <c r="G9" s="37" t="s">
        <v>66</v>
      </c>
      <c r="H9" s="38"/>
    </row>
    <row r="10" spans="1:8" ht="15">
      <c r="A10" s="12" t="s">
        <v>5</v>
      </c>
      <c r="B10" s="19" t="s">
        <v>6</v>
      </c>
      <c r="C10" s="19" t="s">
        <v>7</v>
      </c>
      <c r="D10" s="9"/>
      <c r="E10" s="6" t="s">
        <v>8</v>
      </c>
      <c r="F10" s="10" t="s">
        <v>9</v>
      </c>
      <c r="G10" s="10" t="s">
        <v>10</v>
      </c>
      <c r="H10" s="6" t="s">
        <v>4</v>
      </c>
    </row>
    <row r="11" spans="1:8" ht="15">
      <c r="A11" s="10"/>
      <c r="B11" s="19" t="s">
        <v>12</v>
      </c>
      <c r="C11" s="19" t="s">
        <v>13</v>
      </c>
      <c r="D11" s="10" t="s">
        <v>1</v>
      </c>
      <c r="E11" s="6" t="s">
        <v>14</v>
      </c>
      <c r="F11" s="10" t="s">
        <v>14</v>
      </c>
      <c r="G11" s="10" t="s">
        <v>11</v>
      </c>
      <c r="H11" s="35" t="s">
        <v>11</v>
      </c>
    </row>
    <row r="12" spans="1:8" ht="15">
      <c r="A12" s="11"/>
      <c r="B12" s="20"/>
      <c r="C12" s="20"/>
      <c r="D12" s="11"/>
      <c r="E12" s="8"/>
      <c r="F12" s="11"/>
      <c r="G12" s="11"/>
      <c r="H12" s="36" t="s">
        <v>14</v>
      </c>
    </row>
    <row r="14" spans="1:8" ht="15">
      <c r="A14" s="25" t="s">
        <v>68</v>
      </c>
      <c r="B14" s="32">
        <v>56482</v>
      </c>
      <c r="C14" s="32">
        <v>42930</v>
      </c>
      <c r="D14" s="31">
        <f aca="true" t="shared" si="0" ref="D14:D19">E14+F14</f>
        <v>11905</v>
      </c>
      <c r="E14" s="32">
        <v>9863</v>
      </c>
      <c r="F14" s="32">
        <v>2042</v>
      </c>
      <c r="G14" s="32">
        <v>1262</v>
      </c>
      <c r="H14" s="32">
        <v>384</v>
      </c>
    </row>
    <row r="15" spans="1:8" ht="15">
      <c r="A15" s="25" t="s">
        <v>70</v>
      </c>
      <c r="B15" s="32">
        <v>58661</v>
      </c>
      <c r="C15" s="32">
        <v>44340</v>
      </c>
      <c r="D15" s="31">
        <f t="shared" si="0"/>
        <v>12590</v>
      </c>
      <c r="E15" s="32">
        <v>10477</v>
      </c>
      <c r="F15" s="32">
        <v>2113</v>
      </c>
      <c r="G15" s="32">
        <v>1329</v>
      </c>
      <c r="H15" s="32">
        <v>401</v>
      </c>
    </row>
    <row r="16" spans="1:9" ht="15">
      <c r="A16" s="25" t="s">
        <v>57</v>
      </c>
      <c r="B16" s="32">
        <v>56223.34</v>
      </c>
      <c r="C16" s="34">
        <v>43155</v>
      </c>
      <c r="D16" s="32">
        <f t="shared" si="0"/>
        <v>11523</v>
      </c>
      <c r="E16" s="34">
        <v>9709</v>
      </c>
      <c r="F16" s="34">
        <v>1814</v>
      </c>
      <c r="G16" s="32">
        <v>1155</v>
      </c>
      <c r="H16" s="32">
        <v>389</v>
      </c>
      <c r="I16" s="33"/>
    </row>
    <row r="17" spans="1:8" ht="15">
      <c r="A17" s="25" t="s">
        <v>58</v>
      </c>
      <c r="B17" s="31">
        <v>56223.34</v>
      </c>
      <c r="C17" s="31">
        <v>41556.91</v>
      </c>
      <c r="D17" s="31">
        <f t="shared" si="0"/>
        <v>13122</v>
      </c>
      <c r="E17" s="31">
        <v>10633</v>
      </c>
      <c r="F17" s="31">
        <v>2489</v>
      </c>
      <c r="G17" s="31">
        <v>1155</v>
      </c>
      <c r="H17" s="31">
        <v>389</v>
      </c>
    </row>
    <row r="18" spans="1:8" ht="15">
      <c r="A18" s="25" t="s">
        <v>59</v>
      </c>
      <c r="B18" s="32">
        <v>58399.6</v>
      </c>
      <c r="C18" s="34">
        <v>44503</v>
      </c>
      <c r="D18" s="32">
        <f t="shared" si="0"/>
        <v>12255</v>
      </c>
      <c r="E18" s="34">
        <v>10367</v>
      </c>
      <c r="F18" s="34">
        <v>1888</v>
      </c>
      <c r="G18" s="32">
        <v>1234</v>
      </c>
      <c r="H18" s="32">
        <v>407</v>
      </c>
    </row>
    <row r="19" spans="1:9" ht="15">
      <c r="A19" s="25" t="s">
        <v>60</v>
      </c>
      <c r="B19" s="27">
        <v>58399.6</v>
      </c>
      <c r="C19" s="27">
        <v>42814.51</v>
      </c>
      <c r="D19" s="27">
        <f t="shared" si="0"/>
        <v>13943.4</v>
      </c>
      <c r="E19" s="27">
        <v>11339</v>
      </c>
      <c r="F19" s="27">
        <v>2604.4</v>
      </c>
      <c r="G19" s="27">
        <v>1234</v>
      </c>
      <c r="H19" s="27">
        <v>407</v>
      </c>
      <c r="I19" s="27"/>
    </row>
    <row r="20" spans="1:8" ht="15">
      <c r="A20" s="25" t="s">
        <v>43</v>
      </c>
      <c r="B20" s="2">
        <v>56332</v>
      </c>
      <c r="C20" s="2">
        <v>41599</v>
      </c>
      <c r="D20" s="2">
        <f aca="true" t="shared" si="1" ref="D20:D30">(+E20+F20)</f>
        <v>12693</v>
      </c>
      <c r="E20" s="2">
        <v>10090</v>
      </c>
      <c r="F20" s="2">
        <v>2603</v>
      </c>
      <c r="G20" s="2">
        <v>1372</v>
      </c>
      <c r="H20" s="2">
        <v>668</v>
      </c>
    </row>
    <row r="21" spans="1:8" ht="15">
      <c r="A21" s="25" t="s">
        <v>44</v>
      </c>
      <c r="B21" s="2">
        <v>58567</v>
      </c>
      <c r="C21" s="2">
        <v>42906</v>
      </c>
      <c r="D21" s="2">
        <f t="shared" si="1"/>
        <v>13513</v>
      </c>
      <c r="E21" s="2">
        <v>10772</v>
      </c>
      <c r="F21" s="2">
        <v>2741</v>
      </c>
      <c r="G21" s="2">
        <v>1451</v>
      </c>
      <c r="H21" s="2">
        <v>697</v>
      </c>
    </row>
    <row r="22" spans="1:9" ht="15">
      <c r="A22" s="25" t="s">
        <v>41</v>
      </c>
      <c r="B22" s="2">
        <v>56234</v>
      </c>
      <c r="C22" s="2">
        <v>41334</v>
      </c>
      <c r="D22" s="2">
        <f t="shared" si="1"/>
        <v>13002</v>
      </c>
      <c r="E22" s="2">
        <v>10367</v>
      </c>
      <c r="F22" s="2">
        <v>2635</v>
      </c>
      <c r="G22" s="2">
        <v>1362</v>
      </c>
      <c r="H22" s="3">
        <v>536</v>
      </c>
      <c r="I22" s="27"/>
    </row>
    <row r="23" spans="1:10" ht="15">
      <c r="A23" s="25" t="s">
        <v>42</v>
      </c>
      <c r="B23" s="2">
        <v>58351</v>
      </c>
      <c r="C23" s="2">
        <v>42592</v>
      </c>
      <c r="D23" s="2">
        <f t="shared" si="1"/>
        <v>13738</v>
      </c>
      <c r="E23" s="2">
        <v>10982</v>
      </c>
      <c r="F23" s="2">
        <v>2756</v>
      </c>
      <c r="G23" s="2">
        <v>1453</v>
      </c>
      <c r="H23" s="3">
        <v>567</v>
      </c>
      <c r="J23" s="27"/>
    </row>
    <row r="24" spans="1:10" ht="15">
      <c r="A24" s="25" t="s">
        <v>31</v>
      </c>
      <c r="B24" s="2">
        <v>55902</v>
      </c>
      <c r="C24" s="2">
        <v>41550</v>
      </c>
      <c r="D24" s="2">
        <f t="shared" si="1"/>
        <v>12518</v>
      </c>
      <c r="E24" s="2">
        <v>10050</v>
      </c>
      <c r="F24" s="2">
        <v>2468</v>
      </c>
      <c r="G24" s="2">
        <v>1303</v>
      </c>
      <c r="H24" s="2">
        <v>532</v>
      </c>
      <c r="J24" s="27"/>
    </row>
    <row r="25" spans="1:8" ht="15">
      <c r="A25" s="25" t="s">
        <v>38</v>
      </c>
      <c r="B25" s="2">
        <v>57956</v>
      </c>
      <c r="C25" s="2">
        <v>42723</v>
      </c>
      <c r="D25" s="2">
        <f t="shared" si="1"/>
        <v>13274</v>
      </c>
      <c r="E25" s="2">
        <v>10661</v>
      </c>
      <c r="F25" s="2">
        <v>2613</v>
      </c>
      <c r="G25" s="2">
        <v>1386</v>
      </c>
      <c r="H25" s="3">
        <v>573</v>
      </c>
    </row>
    <row r="26" spans="1:8" ht="15">
      <c r="A26" s="25" t="s">
        <v>30</v>
      </c>
      <c r="B26" s="2">
        <v>55920</v>
      </c>
      <c r="C26" s="2">
        <v>41805</v>
      </c>
      <c r="D26" s="2">
        <f t="shared" si="1"/>
        <v>12334</v>
      </c>
      <c r="E26" s="2">
        <v>9799</v>
      </c>
      <c r="F26" s="2">
        <v>2535</v>
      </c>
      <c r="G26" s="2">
        <f>B26-C26-D26-H26</f>
        <v>1228</v>
      </c>
      <c r="H26" s="2">
        <v>553</v>
      </c>
    </row>
    <row r="27" spans="1:8" ht="15">
      <c r="A27" s="25" t="s">
        <v>37</v>
      </c>
      <c r="B27" s="2">
        <v>57855</v>
      </c>
      <c r="C27" s="2">
        <v>42939</v>
      </c>
      <c r="D27" s="2">
        <f t="shared" si="1"/>
        <v>13036</v>
      </c>
      <c r="E27" s="2">
        <v>10371</v>
      </c>
      <c r="F27" s="2">
        <v>2665</v>
      </c>
      <c r="G27" s="2">
        <f>B27-C27-D27-H27</f>
        <v>1302</v>
      </c>
      <c r="H27" s="2">
        <v>578</v>
      </c>
    </row>
    <row r="28" spans="1:8" ht="15">
      <c r="A28" s="1">
        <v>2002</v>
      </c>
      <c r="B28" s="2">
        <v>56276</v>
      </c>
      <c r="C28" s="2">
        <v>41944</v>
      </c>
      <c r="D28" s="2">
        <f t="shared" si="1"/>
        <v>12600</v>
      </c>
      <c r="E28" s="2">
        <v>10052</v>
      </c>
      <c r="F28" s="2">
        <v>2548</v>
      </c>
      <c r="G28" s="2">
        <f>B28-C28-D28-H28</f>
        <v>1171</v>
      </c>
      <c r="H28" s="2">
        <f>130+431</f>
        <v>561</v>
      </c>
    </row>
    <row r="29" spans="1:8" ht="15">
      <c r="A29" s="1" t="s">
        <v>15</v>
      </c>
      <c r="B29" s="2">
        <v>56135</v>
      </c>
      <c r="C29" s="2">
        <v>42188</v>
      </c>
      <c r="D29" s="2">
        <f t="shared" si="1"/>
        <v>12263</v>
      </c>
      <c r="E29" s="2">
        <v>9826</v>
      </c>
      <c r="F29" s="2">
        <v>2437</v>
      </c>
      <c r="G29" s="2">
        <v>1166</v>
      </c>
      <c r="H29" s="2">
        <f>152+367</f>
        <v>519</v>
      </c>
    </row>
    <row r="30" spans="1:8" ht="15">
      <c r="A30" s="1">
        <v>2000</v>
      </c>
      <c r="B30" s="2">
        <v>56455</v>
      </c>
      <c r="C30" s="2">
        <v>42497</v>
      </c>
      <c r="D30" s="2">
        <f t="shared" si="1"/>
        <v>12192</v>
      </c>
      <c r="E30" s="2">
        <v>9765</v>
      </c>
      <c r="F30" s="2">
        <v>2427</v>
      </c>
      <c r="G30" s="2">
        <f>B30-C30-D30-H30</f>
        <v>1132</v>
      </c>
      <c r="H30" s="2">
        <f>140+480+14</f>
        <v>634</v>
      </c>
    </row>
    <row r="31" spans="1:8" ht="15">
      <c r="A31" s="1">
        <v>1999</v>
      </c>
      <c r="B31" s="2">
        <v>56265</v>
      </c>
      <c r="C31" s="2">
        <v>41845</v>
      </c>
      <c r="D31" s="2">
        <f>10200+2454</f>
        <v>12654</v>
      </c>
      <c r="E31" s="2">
        <v>10200</v>
      </c>
      <c r="F31" s="2">
        <v>2454</v>
      </c>
      <c r="G31" s="2">
        <f>B31-C31-D31-H31</f>
        <v>1132</v>
      </c>
      <c r="H31" s="2">
        <f>174+441+19</f>
        <v>634</v>
      </c>
    </row>
    <row r="32" spans="1:8" ht="15">
      <c r="A32" s="1">
        <v>1998</v>
      </c>
      <c r="B32" s="2">
        <v>56124</v>
      </c>
      <c r="C32" s="2">
        <v>41547</v>
      </c>
      <c r="D32" s="4">
        <f>(E32+F32)</f>
        <v>12772</v>
      </c>
      <c r="E32" s="2">
        <v>10210</v>
      </c>
      <c r="F32" s="2">
        <v>2562</v>
      </c>
      <c r="G32" s="2">
        <f>(1799-H32)</f>
        <v>1164</v>
      </c>
      <c r="H32" s="2">
        <f>627+8</f>
        <v>635</v>
      </c>
    </row>
    <row r="33" spans="1:8" ht="15">
      <c r="A33" s="1">
        <v>1997</v>
      </c>
      <c r="B33" s="2">
        <v>55869</v>
      </c>
      <c r="C33" s="2">
        <v>41654</v>
      </c>
      <c r="D33" s="4">
        <f>(E33+F33)</f>
        <v>12543</v>
      </c>
      <c r="E33" s="2">
        <v>10204</v>
      </c>
      <c r="F33" s="2">
        <v>2339</v>
      </c>
      <c r="G33" s="2">
        <v>1069</v>
      </c>
      <c r="H33" s="2">
        <v>603</v>
      </c>
    </row>
    <row r="34" spans="1:8" ht="15">
      <c r="A34" s="3" t="s">
        <v>16</v>
      </c>
      <c r="B34" s="2">
        <v>55714</v>
      </c>
      <c r="C34" s="2">
        <v>41609</v>
      </c>
      <c r="D34" s="2">
        <v>12335</v>
      </c>
      <c r="E34" s="2">
        <v>10239</v>
      </c>
      <c r="F34" s="2">
        <v>2096</v>
      </c>
      <c r="G34" s="2">
        <v>1176</v>
      </c>
      <c r="H34" s="2">
        <v>594</v>
      </c>
    </row>
    <row r="35" spans="1:8" ht="15">
      <c r="A35" s="15" t="s">
        <v>17</v>
      </c>
      <c r="B35" s="4">
        <v>55327</v>
      </c>
      <c r="C35" s="4">
        <v>41946</v>
      </c>
      <c r="D35" s="4">
        <f>(E35+F35)</f>
        <v>11719</v>
      </c>
      <c r="E35" s="4">
        <v>9827</v>
      </c>
      <c r="F35" s="4">
        <v>1892</v>
      </c>
      <c r="G35" s="2">
        <f>747+465</f>
        <v>1212</v>
      </c>
      <c r="H35" s="2">
        <f>438+12</f>
        <v>450</v>
      </c>
    </row>
    <row r="36" spans="1:8" ht="15">
      <c r="A36" s="15" t="s">
        <v>18</v>
      </c>
      <c r="B36" s="4">
        <v>54795</v>
      </c>
      <c r="C36" s="4">
        <v>41766</v>
      </c>
      <c r="D36" s="4">
        <f>9724+1710</f>
        <v>11434</v>
      </c>
      <c r="E36" s="4">
        <v>9724</v>
      </c>
      <c r="F36" s="4">
        <v>1710</v>
      </c>
      <c r="G36" s="2">
        <f>673+453</f>
        <v>1126</v>
      </c>
      <c r="H36" s="2">
        <f>448+20</f>
        <v>468</v>
      </c>
    </row>
    <row r="37" spans="1:8" ht="15">
      <c r="A37" s="1">
        <v>1993</v>
      </c>
      <c r="B37" s="4">
        <v>53075</v>
      </c>
      <c r="C37" s="4">
        <v>40996</v>
      </c>
      <c r="D37" s="4">
        <v>11110</v>
      </c>
      <c r="E37" s="4">
        <v>9256</v>
      </c>
      <c r="F37" s="4">
        <v>1854</v>
      </c>
      <c r="G37" s="2">
        <f>485+241</f>
        <v>726</v>
      </c>
      <c r="H37" s="2">
        <v>243</v>
      </c>
    </row>
    <row r="38" spans="1:8" ht="15">
      <c r="A38" s="1">
        <v>1992</v>
      </c>
      <c r="B38" s="4">
        <v>52493</v>
      </c>
      <c r="C38" s="4">
        <v>40635</v>
      </c>
      <c r="D38" s="4">
        <v>10971</v>
      </c>
      <c r="E38" s="4">
        <v>9250</v>
      </c>
      <c r="F38" s="4">
        <v>1721</v>
      </c>
      <c r="G38" s="2">
        <v>644</v>
      </c>
      <c r="H38" s="2">
        <v>243</v>
      </c>
    </row>
    <row r="39" spans="1:8" ht="15">
      <c r="A39" s="1">
        <v>1991</v>
      </c>
      <c r="B39" s="4">
        <v>51918</v>
      </c>
      <c r="C39" s="4">
        <v>40733</v>
      </c>
      <c r="D39" s="4">
        <v>10142</v>
      </c>
      <c r="E39" s="4">
        <v>8585</v>
      </c>
      <c r="F39" s="4">
        <v>1557</v>
      </c>
      <c r="G39" s="2">
        <v>787</v>
      </c>
      <c r="H39" s="2">
        <v>256</v>
      </c>
    </row>
    <row r="40" spans="1:8" ht="15">
      <c r="A40" s="1">
        <v>1990</v>
      </c>
      <c r="B40" s="4">
        <v>51390</v>
      </c>
      <c r="C40" s="4">
        <v>40593</v>
      </c>
      <c r="D40" s="4">
        <v>9869</v>
      </c>
      <c r="E40" s="4">
        <v>8321</v>
      </c>
      <c r="F40" s="4">
        <v>1549</v>
      </c>
      <c r="G40" s="4">
        <f aca="true" t="shared" si="2" ref="G40:G64">(+B40-C40-D40-H40)</f>
        <v>708</v>
      </c>
      <c r="H40" s="4">
        <v>220</v>
      </c>
    </row>
    <row r="41" spans="1:8" ht="15">
      <c r="A41" s="1">
        <v>1989</v>
      </c>
      <c r="B41" s="4">
        <v>51134</v>
      </c>
      <c r="C41" s="4">
        <v>40706</v>
      </c>
      <c r="D41" s="4">
        <v>9626</v>
      </c>
      <c r="E41" s="4">
        <v>8220</v>
      </c>
      <c r="F41" s="4">
        <v>1406</v>
      </c>
      <c r="G41" s="4">
        <f t="shared" si="2"/>
        <v>636</v>
      </c>
      <c r="H41" s="4">
        <v>166</v>
      </c>
    </row>
    <row r="42" spans="1:8" ht="15">
      <c r="A42" s="1">
        <v>1988</v>
      </c>
      <c r="B42" s="4">
        <v>51030</v>
      </c>
      <c r="C42" s="4">
        <v>40287</v>
      </c>
      <c r="D42" s="4">
        <v>9624</v>
      </c>
      <c r="E42" s="4">
        <v>8160</v>
      </c>
      <c r="F42" s="4">
        <v>1464</v>
      </c>
      <c r="G42" s="4">
        <f t="shared" si="2"/>
        <v>842</v>
      </c>
      <c r="H42" s="4">
        <v>277</v>
      </c>
    </row>
    <row r="43" spans="1:8" ht="15">
      <c r="A43" s="1">
        <v>1987</v>
      </c>
      <c r="B43" s="4">
        <v>51112</v>
      </c>
      <c r="C43" s="4">
        <v>40407</v>
      </c>
      <c r="D43" s="4">
        <v>9569</v>
      </c>
      <c r="E43" s="4">
        <v>8231</v>
      </c>
      <c r="F43" s="4">
        <v>1338</v>
      </c>
      <c r="G43" s="4">
        <f t="shared" si="2"/>
        <v>851</v>
      </c>
      <c r="H43" s="4">
        <v>285</v>
      </c>
    </row>
    <row r="44" spans="1:8" ht="15">
      <c r="A44" s="1">
        <v>1986</v>
      </c>
      <c r="B44" s="4">
        <v>50931</v>
      </c>
      <c r="C44" s="4">
        <v>40681</v>
      </c>
      <c r="D44" s="4">
        <v>9303</v>
      </c>
      <c r="E44" s="4">
        <v>8021</v>
      </c>
      <c r="F44" s="4">
        <v>1282</v>
      </c>
      <c r="G44" s="4">
        <f t="shared" si="2"/>
        <v>747</v>
      </c>
      <c r="H44" s="4">
        <v>200</v>
      </c>
    </row>
    <row r="45" spans="1:8" ht="15">
      <c r="A45" s="1">
        <v>1985</v>
      </c>
      <c r="B45" s="4">
        <v>50836</v>
      </c>
      <c r="C45" s="4">
        <v>40690</v>
      </c>
      <c r="D45" s="4">
        <v>9139</v>
      </c>
      <c r="E45" s="4">
        <v>7929</v>
      </c>
      <c r="F45" s="4">
        <v>1210</v>
      </c>
      <c r="G45" s="4">
        <f t="shared" si="2"/>
        <v>746</v>
      </c>
      <c r="H45" s="4">
        <v>261</v>
      </c>
    </row>
    <row r="46" spans="1:8" ht="15">
      <c r="A46" s="1">
        <v>1984</v>
      </c>
      <c r="B46" s="4">
        <v>50620</v>
      </c>
      <c r="C46" s="4">
        <v>41009</v>
      </c>
      <c r="D46" s="4">
        <v>8702</v>
      </c>
      <c r="E46" s="4">
        <v>7641</v>
      </c>
      <c r="F46" s="4">
        <v>1061</v>
      </c>
      <c r="G46" s="4">
        <f t="shared" si="2"/>
        <v>681</v>
      </c>
      <c r="H46" s="4">
        <v>228</v>
      </c>
    </row>
    <row r="47" spans="1:8" ht="15">
      <c r="A47" s="1" t="s">
        <v>19</v>
      </c>
      <c r="B47" s="4">
        <v>50873</v>
      </c>
      <c r="C47" s="4">
        <v>41231</v>
      </c>
      <c r="D47" s="4">
        <v>8614</v>
      </c>
      <c r="E47" s="4">
        <v>7616</v>
      </c>
      <c r="F47" s="4">
        <v>998</v>
      </c>
      <c r="G47" s="4">
        <f t="shared" si="2"/>
        <v>815</v>
      </c>
      <c r="H47" s="4">
        <v>213</v>
      </c>
    </row>
    <row r="48" spans="1:8" ht="15">
      <c r="A48" s="1" t="s">
        <v>20</v>
      </c>
      <c r="B48" s="4">
        <v>51086</v>
      </c>
      <c r="C48" s="4">
        <v>41285</v>
      </c>
      <c r="D48" s="4">
        <v>8781</v>
      </c>
      <c r="E48" s="4">
        <v>7831</v>
      </c>
      <c r="F48" s="4">
        <v>949</v>
      </c>
      <c r="G48" s="4">
        <f t="shared" si="2"/>
        <v>758</v>
      </c>
      <c r="H48" s="4">
        <v>262</v>
      </c>
    </row>
    <row r="49" spans="1:8" ht="15">
      <c r="A49" s="1">
        <v>1981</v>
      </c>
      <c r="B49" s="4">
        <v>51620</v>
      </c>
      <c r="C49" s="4">
        <v>42493</v>
      </c>
      <c r="D49" s="4">
        <v>8024</v>
      </c>
      <c r="E49" s="4">
        <v>7097</v>
      </c>
      <c r="F49" s="4">
        <v>927</v>
      </c>
      <c r="G49" s="4">
        <f t="shared" si="2"/>
        <v>823</v>
      </c>
      <c r="H49" s="4">
        <v>280</v>
      </c>
    </row>
    <row r="50" spans="1:8" ht="15">
      <c r="A50" s="1" t="s">
        <v>21</v>
      </c>
      <c r="B50" s="4">
        <v>52242</v>
      </c>
      <c r="C50" s="4">
        <v>43200</v>
      </c>
      <c r="D50" s="4">
        <v>7901</v>
      </c>
      <c r="E50" s="4">
        <v>7059</v>
      </c>
      <c r="F50" s="4">
        <v>842</v>
      </c>
      <c r="G50" s="4">
        <f t="shared" si="2"/>
        <v>887</v>
      </c>
      <c r="H50" s="4">
        <v>254</v>
      </c>
    </row>
    <row r="51" spans="1:8" ht="15">
      <c r="A51" s="1">
        <v>1980</v>
      </c>
      <c r="B51" s="4">
        <v>50991</v>
      </c>
      <c r="C51" s="4">
        <v>42187</v>
      </c>
      <c r="D51" s="4">
        <v>7688</v>
      </c>
      <c r="E51" s="4">
        <v>6869</v>
      </c>
      <c r="F51" s="4">
        <v>819</v>
      </c>
      <c r="G51" s="4">
        <f t="shared" si="2"/>
        <v>867</v>
      </c>
      <c r="H51" s="4">
        <v>249</v>
      </c>
    </row>
    <row r="52" spans="1:8" ht="15">
      <c r="A52" s="1">
        <v>1979</v>
      </c>
      <c r="B52" s="4">
        <v>51688</v>
      </c>
      <c r="C52" s="4">
        <v>43145</v>
      </c>
      <c r="D52" s="4">
        <v>7211</v>
      </c>
      <c r="E52" s="4">
        <v>6445</v>
      </c>
      <c r="F52" s="4">
        <v>767</v>
      </c>
      <c r="G52" s="4">
        <f t="shared" si="2"/>
        <v>1029</v>
      </c>
      <c r="H52" s="4">
        <v>303</v>
      </c>
    </row>
    <row r="53" spans="1:8" ht="15">
      <c r="A53" s="1">
        <v>1978</v>
      </c>
      <c r="B53" s="4">
        <v>52523</v>
      </c>
      <c r="C53" s="4">
        <v>44001</v>
      </c>
      <c r="D53" s="4">
        <v>7362</v>
      </c>
      <c r="E53" s="4">
        <v>6592</v>
      </c>
      <c r="F53" s="4">
        <v>770</v>
      </c>
      <c r="G53" s="4">
        <f t="shared" si="2"/>
        <v>912</v>
      </c>
      <c r="H53" s="4">
        <v>248</v>
      </c>
    </row>
    <row r="54" spans="1:8" ht="15">
      <c r="A54" s="1">
        <v>1977</v>
      </c>
      <c r="B54" s="4">
        <v>53394</v>
      </c>
      <c r="C54" s="4">
        <v>45289</v>
      </c>
      <c r="D54" s="4">
        <v>7105</v>
      </c>
      <c r="E54" s="4">
        <v>6359</v>
      </c>
      <c r="F54" s="4">
        <v>747</v>
      </c>
      <c r="G54" s="4">
        <f t="shared" si="2"/>
        <v>729</v>
      </c>
      <c r="H54" s="4">
        <v>271</v>
      </c>
    </row>
    <row r="55" spans="1:8" ht="15">
      <c r="A55" s="1">
        <v>1976</v>
      </c>
      <c r="B55" s="4">
        <v>54411</v>
      </c>
      <c r="C55" s="4">
        <v>46342</v>
      </c>
      <c r="D55" s="4">
        <v>7055</v>
      </c>
      <c r="E55" s="4">
        <v>6421</v>
      </c>
      <c r="F55" s="4">
        <v>634</v>
      </c>
      <c r="G55" s="4">
        <f t="shared" si="2"/>
        <v>708</v>
      </c>
      <c r="H55" s="4">
        <v>306</v>
      </c>
    </row>
    <row r="56" spans="1:8" ht="15">
      <c r="A56" s="1">
        <v>1975</v>
      </c>
      <c r="B56" s="4">
        <v>55500</v>
      </c>
      <c r="C56" s="4">
        <v>47415</v>
      </c>
      <c r="D56" s="4">
        <v>7095</v>
      </c>
      <c r="E56" s="4">
        <v>6266</v>
      </c>
      <c r="F56" s="4">
        <v>830</v>
      </c>
      <c r="G56" s="4">
        <f t="shared" si="2"/>
        <v>742</v>
      </c>
      <c r="H56" s="4">
        <v>248</v>
      </c>
    </row>
    <row r="57" spans="1:8" ht="15">
      <c r="A57" s="1">
        <v>1974</v>
      </c>
      <c r="B57" s="4">
        <v>56437</v>
      </c>
      <c r="C57" s="4">
        <v>48910</v>
      </c>
      <c r="D57" s="4">
        <v>6550</v>
      </c>
      <c r="E57" s="4">
        <v>5889</v>
      </c>
      <c r="F57" s="4">
        <v>661</v>
      </c>
      <c r="G57" s="4">
        <f t="shared" si="2"/>
        <v>724</v>
      </c>
      <c r="H57" s="4">
        <v>253</v>
      </c>
    </row>
    <row r="58" spans="1:8" ht="15">
      <c r="A58" s="1">
        <v>1973</v>
      </c>
      <c r="B58" s="4">
        <v>57398</v>
      </c>
      <c r="C58" s="4">
        <v>50150</v>
      </c>
      <c r="D58" s="4">
        <v>6128</v>
      </c>
      <c r="E58" s="4">
        <v>5514</v>
      </c>
      <c r="F58" s="4">
        <v>614</v>
      </c>
      <c r="G58" s="4">
        <f t="shared" si="2"/>
        <v>847</v>
      </c>
      <c r="H58" s="4">
        <v>273</v>
      </c>
    </row>
    <row r="59" spans="1:8" ht="15">
      <c r="A59" s="1">
        <v>1972</v>
      </c>
      <c r="B59" s="4">
        <v>58221</v>
      </c>
      <c r="C59" s="4">
        <v>51159</v>
      </c>
      <c r="D59" s="4">
        <v>6120</v>
      </c>
      <c r="E59" s="4">
        <v>5510</v>
      </c>
      <c r="F59" s="4">
        <v>610</v>
      </c>
      <c r="G59" s="4">
        <f t="shared" si="2"/>
        <v>693</v>
      </c>
      <c r="H59" s="4">
        <v>249</v>
      </c>
    </row>
    <row r="60" spans="1:8" ht="15">
      <c r="A60" s="1">
        <v>1971</v>
      </c>
      <c r="B60" s="4">
        <v>59264</v>
      </c>
      <c r="C60" s="4">
        <v>52328</v>
      </c>
      <c r="D60" s="4">
        <v>5923</v>
      </c>
      <c r="E60" s="4">
        <v>5336</v>
      </c>
      <c r="F60" s="4">
        <v>587</v>
      </c>
      <c r="G60" s="4">
        <f t="shared" si="2"/>
        <v>680</v>
      </c>
      <c r="H60" s="4">
        <v>333</v>
      </c>
    </row>
    <row r="61" spans="1:8" ht="15">
      <c r="A61" s="1" t="s">
        <v>22</v>
      </c>
      <c r="B61" s="4">
        <v>58791</v>
      </c>
      <c r="C61" s="4">
        <v>52624</v>
      </c>
      <c r="D61" s="4">
        <v>5110</v>
      </c>
      <c r="E61" s="4">
        <v>4581</v>
      </c>
      <c r="F61" s="4">
        <v>528</v>
      </c>
      <c r="G61" s="4">
        <f t="shared" si="2"/>
        <v>695</v>
      </c>
      <c r="H61" s="4">
        <v>362</v>
      </c>
    </row>
    <row r="62" spans="1:8" ht="15">
      <c r="A62" s="1">
        <v>1970</v>
      </c>
      <c r="B62" s="4">
        <v>59353</v>
      </c>
      <c r="C62" s="4">
        <v>53086</v>
      </c>
      <c r="D62" s="4">
        <v>5204</v>
      </c>
      <c r="E62" s="4">
        <v>4670</v>
      </c>
      <c r="F62" s="4">
        <v>533</v>
      </c>
      <c r="G62" s="4">
        <f t="shared" si="2"/>
        <v>700</v>
      </c>
      <c r="H62" s="4">
        <v>363</v>
      </c>
    </row>
    <row r="63" spans="1:8" ht="15">
      <c r="A63" s="1">
        <v>1969</v>
      </c>
      <c r="B63" s="4">
        <v>59589</v>
      </c>
      <c r="C63" s="4">
        <v>53360</v>
      </c>
      <c r="D63" s="4">
        <v>5273</v>
      </c>
      <c r="E63" s="4">
        <v>4721</v>
      </c>
      <c r="F63" s="4">
        <v>552</v>
      </c>
      <c r="G63" s="4">
        <f t="shared" si="2"/>
        <v>718</v>
      </c>
      <c r="H63" s="4">
        <v>238</v>
      </c>
    </row>
    <row r="64" spans="1:8" ht="15">
      <c r="A64" s="1">
        <v>1968</v>
      </c>
      <c r="B64" s="4">
        <v>59724</v>
      </c>
      <c r="C64" s="4">
        <v>53599</v>
      </c>
      <c r="D64" s="4">
        <v>5176</v>
      </c>
      <c r="E64" s="4">
        <v>4613</v>
      </c>
      <c r="F64" s="4">
        <v>563</v>
      </c>
      <c r="G64" s="4">
        <f t="shared" si="2"/>
        <v>752</v>
      </c>
      <c r="H64" s="4">
        <v>197</v>
      </c>
    </row>
    <row r="65" spans="1:8" ht="15">
      <c r="A65" s="1">
        <v>1967</v>
      </c>
      <c r="B65" s="4" t="s">
        <v>23</v>
      </c>
      <c r="C65" s="4" t="s">
        <v>23</v>
      </c>
      <c r="D65" s="4" t="s">
        <v>23</v>
      </c>
      <c r="E65" s="4" t="s">
        <v>23</v>
      </c>
      <c r="F65" s="4" t="s">
        <v>23</v>
      </c>
      <c r="G65" s="4" t="s">
        <v>23</v>
      </c>
      <c r="H65" s="4" t="s">
        <v>23</v>
      </c>
    </row>
    <row r="66" spans="1:8" ht="15">
      <c r="A66" s="1">
        <v>1966</v>
      </c>
      <c r="B66" s="4" t="s">
        <v>23</v>
      </c>
      <c r="C66" s="4" t="s">
        <v>23</v>
      </c>
      <c r="D66" s="4" t="s">
        <v>23</v>
      </c>
      <c r="E66" s="4" t="s">
        <v>23</v>
      </c>
      <c r="F66" s="4" t="s">
        <v>23</v>
      </c>
      <c r="G66" s="4" t="s">
        <v>23</v>
      </c>
      <c r="H66" s="4" t="s">
        <v>23</v>
      </c>
    </row>
    <row r="67" spans="1:8" ht="15">
      <c r="A67" s="1">
        <v>1965</v>
      </c>
      <c r="B67" s="4" t="s">
        <v>23</v>
      </c>
      <c r="C67" s="4" t="s">
        <v>23</v>
      </c>
      <c r="D67" s="4" t="s">
        <v>23</v>
      </c>
      <c r="E67" s="4" t="s">
        <v>23</v>
      </c>
      <c r="F67" s="4" t="s">
        <v>23</v>
      </c>
      <c r="G67" s="4" t="s">
        <v>23</v>
      </c>
      <c r="H67" s="4" t="s">
        <v>23</v>
      </c>
    </row>
    <row r="68" spans="1:8" ht="15">
      <c r="A68" s="1">
        <v>1964</v>
      </c>
      <c r="B68" s="4" t="s">
        <v>23</v>
      </c>
      <c r="C68" s="4" t="s">
        <v>23</v>
      </c>
      <c r="D68" s="4" t="s">
        <v>23</v>
      </c>
      <c r="E68" s="4" t="s">
        <v>23</v>
      </c>
      <c r="F68" s="4" t="s">
        <v>23</v>
      </c>
      <c r="G68" s="4" t="s">
        <v>23</v>
      </c>
      <c r="H68" s="4" t="s">
        <v>23</v>
      </c>
    </row>
    <row r="69" spans="1:8" ht="15">
      <c r="A69" s="1">
        <v>1963</v>
      </c>
      <c r="B69" s="4" t="s">
        <v>23</v>
      </c>
      <c r="C69" s="4" t="s">
        <v>23</v>
      </c>
      <c r="D69" s="4" t="s">
        <v>23</v>
      </c>
      <c r="E69" s="4" t="s">
        <v>23</v>
      </c>
      <c r="F69" s="4" t="s">
        <v>23</v>
      </c>
      <c r="G69" s="4" t="s">
        <v>23</v>
      </c>
      <c r="H69" s="4" t="s">
        <v>23</v>
      </c>
    </row>
    <row r="70" spans="1:8" ht="15">
      <c r="A70" s="1">
        <v>1962</v>
      </c>
      <c r="B70" s="4" t="s">
        <v>23</v>
      </c>
      <c r="C70" s="4" t="s">
        <v>23</v>
      </c>
      <c r="D70" s="4" t="s">
        <v>23</v>
      </c>
      <c r="E70" s="4" t="s">
        <v>23</v>
      </c>
      <c r="F70" s="4" t="s">
        <v>23</v>
      </c>
      <c r="G70" s="4" t="s">
        <v>23</v>
      </c>
      <c r="H70" s="4" t="s">
        <v>23</v>
      </c>
    </row>
    <row r="71" spans="1:8" ht="15">
      <c r="A71" s="1">
        <v>1961</v>
      </c>
      <c r="B71" s="4" t="s">
        <v>23</v>
      </c>
      <c r="C71" s="4" t="s">
        <v>23</v>
      </c>
      <c r="D71" s="4" t="s">
        <v>23</v>
      </c>
      <c r="E71" s="4" t="s">
        <v>23</v>
      </c>
      <c r="F71" s="4" t="s">
        <v>23</v>
      </c>
      <c r="G71" s="4" t="s">
        <v>23</v>
      </c>
      <c r="H71" s="4" t="s">
        <v>23</v>
      </c>
    </row>
    <row r="72" spans="1:8" ht="15">
      <c r="A72" s="1" t="s">
        <v>24</v>
      </c>
      <c r="B72" s="4">
        <v>55077</v>
      </c>
      <c r="C72" s="4">
        <v>50082</v>
      </c>
      <c r="D72" s="4">
        <v>3932</v>
      </c>
      <c r="E72" s="4">
        <v>3381</v>
      </c>
      <c r="F72" s="4">
        <v>551</v>
      </c>
      <c r="G72" s="4">
        <f>(+B72-C72-D72-H72)</f>
        <v>775</v>
      </c>
      <c r="H72" s="4">
        <v>288</v>
      </c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30" t="s">
        <v>54</v>
      </c>
      <c r="B74" s="29"/>
      <c r="C74" s="29"/>
      <c r="D74" s="29"/>
      <c r="E74" s="29"/>
      <c r="F74" s="29"/>
      <c r="G74" s="29"/>
      <c r="H74" s="29"/>
    </row>
    <row r="75" ht="15">
      <c r="A75" s="3" t="s">
        <v>25</v>
      </c>
    </row>
    <row r="76" ht="15">
      <c r="A76" s="16" t="s">
        <v>36</v>
      </c>
    </row>
    <row r="78" ht="15">
      <c r="A78" s="3" t="s">
        <v>33</v>
      </c>
    </row>
    <row r="79" ht="15">
      <c r="A79" s="3" t="s">
        <v>34</v>
      </c>
    </row>
    <row r="80" ht="15">
      <c r="A80" s="3" t="s">
        <v>35</v>
      </c>
    </row>
    <row r="82" ht="15">
      <c r="A82" s="16" t="s">
        <v>56</v>
      </c>
    </row>
    <row r="83" ht="15">
      <c r="A83" s="16"/>
    </row>
    <row r="84" ht="15">
      <c r="A84" s="16" t="s">
        <v>45</v>
      </c>
    </row>
    <row r="85" ht="15">
      <c r="A85" s="16" t="s">
        <v>46</v>
      </c>
    </row>
    <row r="86" ht="15">
      <c r="A86" s="16"/>
    </row>
    <row r="87" ht="15">
      <c r="A87" s="16" t="s">
        <v>62</v>
      </c>
    </row>
    <row r="88" ht="15">
      <c r="A88" s="16" t="s">
        <v>63</v>
      </c>
    </row>
    <row r="89" ht="15">
      <c r="A89" s="16"/>
    </row>
    <row r="90" ht="15">
      <c r="A90" s="16" t="s">
        <v>61</v>
      </c>
    </row>
    <row r="91" ht="15">
      <c r="A91" s="16" t="s">
        <v>64</v>
      </c>
    </row>
    <row r="92" ht="15">
      <c r="A92" s="3" t="s">
        <v>65</v>
      </c>
    </row>
    <row r="94" ht="15">
      <c r="A94" s="16" t="s">
        <v>47</v>
      </c>
    </row>
    <row r="95" ht="15">
      <c r="A95" s="16" t="s">
        <v>48</v>
      </c>
    </row>
    <row r="96" ht="15">
      <c r="A96" s="16" t="s">
        <v>49</v>
      </c>
    </row>
    <row r="97" ht="15">
      <c r="A97" s="16" t="s">
        <v>50</v>
      </c>
    </row>
    <row r="98" ht="15">
      <c r="A98" s="16"/>
    </row>
    <row r="99" ht="15">
      <c r="A99" s="26" t="s">
        <v>32</v>
      </c>
    </row>
    <row r="100" ht="15">
      <c r="A100" s="26" t="s">
        <v>67</v>
      </c>
    </row>
    <row r="102" ht="15">
      <c r="A102" s="16" t="s">
        <v>51</v>
      </c>
    </row>
    <row r="103" ht="15">
      <c r="A103" s="16" t="s">
        <v>52</v>
      </c>
    </row>
    <row r="104" ht="15">
      <c r="A104" s="16" t="s">
        <v>53</v>
      </c>
    </row>
    <row r="105" ht="15">
      <c r="A105" s="16"/>
    </row>
    <row r="106" ht="15">
      <c r="A106" s="3" t="s">
        <v>26</v>
      </c>
    </row>
    <row r="107" ht="15">
      <c r="A107" s="3" t="s">
        <v>27</v>
      </c>
    </row>
    <row r="108" ht="15">
      <c r="A108" s="16" t="s">
        <v>29</v>
      </c>
    </row>
    <row r="110" ht="15">
      <c r="A110" s="16" t="s">
        <v>71</v>
      </c>
    </row>
  </sheetData>
  <mergeCells count="1">
    <mergeCell ref="G9:H9"/>
  </mergeCells>
  <printOptions/>
  <pageMargins left="0.63" right="0.48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kreid300</cp:lastModifiedBy>
  <cp:lastPrinted>2008-05-22T14:22:31Z</cp:lastPrinted>
  <dcterms:created xsi:type="dcterms:W3CDTF">2003-03-20T19:42:30Z</dcterms:created>
  <dcterms:modified xsi:type="dcterms:W3CDTF">2009-01-06T13:45:47Z</dcterms:modified>
  <cp:category/>
  <cp:version/>
  <cp:contentType/>
  <cp:contentStatus/>
</cp:coreProperties>
</file>