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QTL Calculator" sheetId="1" r:id="rId1"/>
    <sheet name="Sheet2" sheetId="2" r:id="rId2"/>
    <sheet name="Sheet3" sheetId="3" r:id="rId3"/>
  </sheets>
  <definedNames>
    <definedName name="Instr1">'QTL Calculator'!$B$66:$D$66</definedName>
    <definedName name="Instr10">'QTL Calculator'!$B$107:$D$107</definedName>
    <definedName name="Instr11">'QTL Calculator'!$B$112:$D$112</definedName>
    <definedName name="Instr12">'QTL Calculator'!$B$116:$E$116</definedName>
    <definedName name="Instr13">'QTL Calculator'!$B$127:$D$127</definedName>
    <definedName name="Instr14">'QTL Calculator'!$B$130:$D$130</definedName>
    <definedName name="Instr15">'QTL Calculator'!$B$136:$D$136</definedName>
    <definedName name="Instr16">'QTL Calculator'!$B$142:$J$142</definedName>
    <definedName name="Instr17">'QTL Calculator'!$B$146:$L$146</definedName>
    <definedName name="Instr18">'QTL Calculator'!$B$150:$E$150</definedName>
    <definedName name="Instr19">'QTL Calculator'!$B$153:$H$153</definedName>
    <definedName name="Instr2">'QTL Calculator'!$B$72:$D$72</definedName>
    <definedName name="Instr20">'QTL Calculator'!$B$157:$J$157</definedName>
    <definedName name="Instr21">'QTL Calculator'!$B$163:$E$163</definedName>
    <definedName name="Instr22">'QTL Calculator'!$B$169:$M$169</definedName>
    <definedName name="Instr23">'QTL Calculator'!$B$176:$G$176</definedName>
    <definedName name="Instr24">'QTL Calculator'!$B$180:$L$180</definedName>
    <definedName name="Instr25">'QTL Calculator'!$B$183:$H$183</definedName>
    <definedName name="Instr26">'QTL Calculator'!$B$186:$F$186</definedName>
    <definedName name="Instr27">'QTL Calculator'!$B$194:$G$194</definedName>
    <definedName name="Instr28">'QTL Calculator'!$B$198:$L$198</definedName>
    <definedName name="Instr29">'QTL Calculator'!$B$202:$L$202</definedName>
    <definedName name="Instr3">'QTL Calculator'!$B$75:$D$75</definedName>
    <definedName name="Instr30">'QTL Calculator'!$B$209:$L$209</definedName>
    <definedName name="Instr31">'QTL Calculator'!$B$213:$F$213</definedName>
    <definedName name="Instr32">'QTL Calculator'!$B$217:$G$217</definedName>
    <definedName name="Instr4">'QTL Calculator'!$B$79:$D$79</definedName>
    <definedName name="Instr5">'QTL Calculator'!$B$83:$E$83</definedName>
    <definedName name="Instr6">'QTL Calculator'!$B$88:$E$88</definedName>
    <definedName name="Instr7">'QTL Calculator'!$B$91:$D$91</definedName>
    <definedName name="Instr8">'QTL Calculator'!$B$94:$D$94</definedName>
    <definedName name="Instr9">'QTL Calculator'!$B$102:$D$102</definedName>
    <definedName name="Intre23">'QTL Calculator'!$B$176:$G$176</definedName>
    <definedName name="Line1">'QTL Calculator'!$H$10</definedName>
    <definedName name="Line10">'QTL Calculator'!$H$22</definedName>
    <definedName name="Line11">'QTL Calculator'!$H$23</definedName>
    <definedName name="Line12">'QTL Calculator'!$H$24</definedName>
    <definedName name="Line13">'QTL Calculator'!$H$25</definedName>
    <definedName name="Line14">'QTL Calculator'!$H$26</definedName>
    <definedName name="Line15">'QTL Calculator'!$H$27</definedName>
    <definedName name="Line16">'QTL Calculator'!$H$28</definedName>
    <definedName name="Line17">'QTL Calculator'!$H$29</definedName>
    <definedName name="Line18">'QTL Calculator'!$H$30</definedName>
    <definedName name="Line19">'QTL Calculator'!$H$32</definedName>
    <definedName name="Line2">'QTL Calculator'!$H$11</definedName>
    <definedName name="Line20">'QTL Calculator'!$H$35</definedName>
    <definedName name="Line21">'QTL Calculator'!$H$36</definedName>
    <definedName name="Line22">'QTL Calculator'!$H$37</definedName>
    <definedName name="Line23">'QTL Calculator'!$H$38</definedName>
    <definedName name="Line24">'QTL Calculator'!$H$39</definedName>
    <definedName name="Line25">'QTL Calculator'!$H$40</definedName>
    <definedName name="Line26">'QTL Calculator'!$H$41</definedName>
    <definedName name="Line27">'QTL Calculator'!$H$44</definedName>
    <definedName name="Line28">'QTL Calculator'!$H$45</definedName>
    <definedName name="Line29">'QTL Calculator'!$H$46</definedName>
    <definedName name="Line3">'QTL Calculator'!$H$12</definedName>
    <definedName name="Line30">'QTL Calculator'!$H$49</definedName>
    <definedName name="Line31">'QTL Calculator'!$H$52</definedName>
    <definedName name="Line32">'QTL Calculator'!$H$54</definedName>
    <definedName name="Line4">'QTL Calculator'!$H$13</definedName>
    <definedName name="Line5">'QTL Calculator'!$H$14</definedName>
    <definedName name="Line6">'QTL Calculator'!$H$15</definedName>
    <definedName name="Line7">'QTL Calculator'!$H$16</definedName>
    <definedName name="Line8">'QTL Calculator'!$H$17</definedName>
    <definedName name="Line9">'QTL Calculator'!$H$21</definedName>
    <definedName name="_xlnm.Print_Area" localSheetId="0">'QTL Calculator'!$A$1:$L$219</definedName>
  </definedNames>
  <calcPr fullCalcOnLoad="1"/>
</workbook>
</file>

<file path=xl/comments1.xml><?xml version="1.0" encoding="utf-8"?>
<comments xmlns="http://schemas.openxmlformats.org/spreadsheetml/2006/main">
  <authors>
    <author>Ed Mcquown</author>
  </authors>
  <commentList>
    <comment ref="L13" authorId="0">
      <text>
        <r>
          <rPr>
            <sz val="8"/>
            <rFont val="Tahoma"/>
            <family val="0"/>
          </rPr>
          <t xml:space="preserve">Line 4 Cannot Exceed Line 2
</t>
        </r>
      </text>
    </comment>
  </commentList>
</comments>
</file>

<file path=xl/sharedStrings.xml><?xml version="1.0" encoding="utf-8"?>
<sst xmlns="http://schemas.openxmlformats.org/spreadsheetml/2006/main" count="174" uniqueCount="174">
  <si>
    <t>Office of Thrift Supervision</t>
  </si>
  <si>
    <t>Qualified Thrift Lender Test</t>
  </si>
  <si>
    <t>Line</t>
  </si>
  <si>
    <t>% Assets</t>
  </si>
  <si>
    <t>$ Bil, Mil, Thou</t>
  </si>
  <si>
    <t>QTL Calculator</t>
  </si>
  <si>
    <t xml:space="preserve">    Community Service Facility Loans (Purchase, Construction, Improvement)</t>
  </si>
  <si>
    <t xml:space="preserve">    Loans for Personal, Family, or Household Purposes</t>
  </si>
  <si>
    <t xml:space="preserve">    200% of 1-4 Family Residence Loans (Starter Homes &lt; Median)</t>
  </si>
  <si>
    <r>
      <t xml:space="preserve">TOTAL QUALIFIED THRIFT INVESTMENTS </t>
    </r>
    <r>
      <rPr>
        <i/>
        <sz val="9"/>
        <rFont val="Arial"/>
        <family val="2"/>
      </rPr>
      <t>(Sum of Lines 19 and 30)</t>
    </r>
  </si>
  <si>
    <t xml:space="preserve">    Total QTI Includable Up to 20% of Portfolio Assets</t>
  </si>
  <si>
    <t xml:space="preserve">        (Lesser of the Sum of Lines 20 through 26 or Line 8)</t>
  </si>
  <si>
    <t>ACTUAL THRIFT INVESTMENT PERCENTAGE (ATIP)</t>
  </si>
  <si>
    <t>(January 2007)</t>
  </si>
  <si>
    <t>Instructions for QTL Worksheet</t>
  </si>
  <si>
    <t>To calculate the actual thrift investment percentage (ATIP), follow the instructions below and refer to</t>
  </si>
  <si>
    <t>the QTL worksheet. Each institution that elects to comply with the QTL test must perform these calculations</t>
  </si>
  <si>
    <t>on a monthly basis.</t>
  </si>
  <si>
    <t>Part 1 – Portfolio Assets</t>
  </si>
  <si>
    <t>Line 1 – Total Assets</t>
  </si>
  <si>
    <t>Enter total assets. Consolidate a subsidiary if the association counts as a qualified thrift investment any</t>
  </si>
  <si>
    <t>of the subsidiary’s assets, or mortgages originated and sold within 90 days of origination. Also, if the</t>
  </si>
  <si>
    <t>institution counts its investment in an 80% mortgage-related revenue subsidiary as qualified thrift investment</t>
  </si>
  <si>
    <t>on Line 21, it must include that investment in total assets.</t>
  </si>
  <si>
    <t>Line 2 – 20% of Total Assets</t>
  </si>
  <si>
    <t>Multiply Line 1 by 0.20.</t>
  </si>
  <si>
    <t>Line 3 – Office Building</t>
  </si>
  <si>
    <t>Enter the depreciated carrying value of the property, furniture, fixtures, and equipment that the institution</t>
  </si>
  <si>
    <t>uses to conduct its business.</t>
  </si>
  <si>
    <t>Line 4 – Liquidity</t>
  </si>
  <si>
    <t>Enter the lesser of the institution’s liquid assets (cash and marketable securities) or the amount on Line</t>
  </si>
  <si>
    <t>2. Do not include as liquidity any securities entered on Line 12.</t>
  </si>
  <si>
    <t>Line 5 – Goodwill and Other Intangibles</t>
  </si>
  <si>
    <t>Enter the current unamortized balance of goodwill and other intangibles (including mortgage loan servicing</t>
  </si>
  <si>
    <t>Line 6 – Deductions from Total Assets</t>
  </si>
  <si>
    <t>Enter the sum of Lines 3, 4, and 5.</t>
  </si>
  <si>
    <t>Line 7 – Portfolio Assets</t>
  </si>
  <si>
    <t>Subtract Line 6 from Line 1.</t>
  </si>
  <si>
    <t>Line 8 – 20% of Portfolio Assets</t>
  </si>
  <si>
    <t>Multiply Line 7 by 0.20.</t>
  </si>
  <si>
    <t>Appendix C: Qualified Thrift Lender Test Section 270</t>
  </si>
  <si>
    <t>Part 2 – Qualified Thrift Investments</t>
  </si>
  <si>
    <t>Note: For all calculations use the outstanding principal balance and add accrued interest and premiums;</t>
  </si>
  <si>
    <t>deduct specific valuation allowances, charge-offs, deferred loan fees, loans in process and unearned discounts.</t>
  </si>
  <si>
    <t>Line 9 – Mortgage Loans</t>
  </si>
  <si>
    <t>Enter loans held that were made to purchase, refinance, construct, improve, or repair domestic residential</t>
  </si>
  <si>
    <t>housing or manufactured housing. Note: The term “domestic” refers to units within the 50 states,</t>
  </si>
  <si>
    <t>the District of Columbia, Puerto Rico, the Virgin Islands, Guam, and the Pacific Islands.</t>
  </si>
  <si>
    <t>Line 10 – REO (Residential)</t>
  </si>
  <si>
    <t>Enter property acquired through foreclosure, deed in lieu of foreclosure, or in-substance foreclosure</t>
  </si>
  <si>
    <t>or 14. Include real estate in judgment.</t>
  </si>
  <si>
    <t>Line 11 – Home Equity Loans</t>
  </si>
  <si>
    <t>Enter home equity loans. Note: Include here any consumer receivables secured in part by lien on domestic</t>
  </si>
  <si>
    <t>residential housing. If entered here do not include on Line 25.</t>
  </si>
  <si>
    <t>Line 12 – Mortgage-Backed Securities</t>
  </si>
  <si>
    <t>Enter securities backed by or representing an interest in domestic residential housing or manufactured</t>
  </si>
  <si>
    <t>housing. Institutions should include securities purchased and exclude securities sold from qualified</t>
  </si>
  <si>
    <t>thrift investments on their trade dates. Note: This item encompasses mortgage-pool securities, mortgage-</t>
  </si>
  <si>
    <t>pool pass-through securities, mortgage-backed bonds, and mortgage-backed pay-through bonds.</t>
  </si>
  <si>
    <t>This item also encompasses any derivative mortgage-related security created by disaggregating and repackaging</t>
  </si>
  <si>
    <t>the cash flows received as payments on mortgages and traditional mortgage-pool securities.</t>
  </si>
  <si>
    <t>The underlying assets of such securities must be domestic residential housing. Bonds, including FHLB,</t>
  </si>
  <si>
    <t>FHLMC, FNMA and GNMA bonds, count only if they are backed by mortgages. Do not include as a</t>
  </si>
  <si>
    <t>qualified thrift investment Resolution Funding Corporation (REFCO) bonds.</t>
  </si>
  <si>
    <t>Line 13 – Educational Loans</t>
  </si>
  <si>
    <t>Enter education loans.</t>
  </si>
  <si>
    <t>Line 14 – Small Business Loans</t>
  </si>
  <si>
    <t>Enter small business loans. Generally, small business loans are $2 million or less at origination. See the</t>
  </si>
  <si>
    <t>definition in 12 CFR § 560.3.</t>
  </si>
  <si>
    <t>270C.4 Examination Handbook June 2002 Office of Thrift Supervision</t>
  </si>
  <si>
    <t>Line 15 – Credit Card Loans</t>
  </si>
  <si>
    <t>Enter loans made in conjunction with the issuance or extension of credit through a credit card. This</t>
  </si>
  <si>
    <t>includes loans made to consolidate credit card debt (including credit card debt that other lenders previously</t>
  </si>
  <si>
    <t>held), participation certificates, securities and similar instruments secured by credit card</t>
  </si>
  <si>
    <t>receivables.</t>
  </si>
  <si>
    <t>Line 16 – Obligations of Deposit Insurance Agencies Issued Prior to July 1, 1989</t>
  </si>
  <si>
    <t>Enter obligations of the FDIC or FSLIC issued before July 1, 1989, for a period not to exceed ten years</t>
  </si>
  <si>
    <t>past the issue date.</t>
  </si>
  <si>
    <t>Line 17 – Obligations of Deposit Insurance Agencies Issued On or After July 1, 1989</t>
  </si>
  <si>
    <t>Enter obligations of the FDIC, the FSLIC, the FSLIC Resolution Fund, or the RTC issued on or after</t>
  </si>
  <si>
    <t>July 1, 1989, for a period not to exceed five years past the issue date.</t>
  </si>
  <si>
    <t>Line 18 – Federal Home Loan Bank Stock</t>
  </si>
  <si>
    <t>Enter Federal Home Loan Bank stock.</t>
  </si>
  <si>
    <t>Line 19 – Total Qualified Thrift Investments Includable Without Limit</t>
  </si>
  <si>
    <t>Enter the sum of Lines 9 through 18.</t>
  </si>
  <si>
    <t>Line 20 – 50% of Residential Mortgage Loans Originated and Sold Within 90 Days</t>
  </si>
  <si>
    <t>Enter 50% of loans on domestic residential housing that the association originated and sold within 90</t>
  </si>
  <si>
    <t>days of origination, provided that the association sold these mortgage loans during the quarter for</t>
  </si>
  <si>
    <t>which this calculation is being made. Associations may use either the previous quarter’s figures or a rolling</t>
  </si>
  <si>
    <t>90-day period.</t>
  </si>
  <si>
    <t>Line 21 – 80% Service Corporations</t>
  </si>
  <si>
    <t>Enter the investment (capital stock, loans, advances, and securities) in service corporations that derive</t>
  </si>
  <si>
    <t>80% of their gross revenues from dealing in domestic residential housing or manufactured housing.</t>
  </si>
  <si>
    <t>Note: Institutions that consolidate such subsidiaries in Line 1 (Total Assets) and count any service corporation</t>
  </si>
  <si>
    <t>assets as qualified thrift investments may not report the institution’s investment on this line.</t>
  </si>
  <si>
    <t>Line 22 – 200% of One- to Four-Family Residence Loans (Starter Homes Less than 60% Median)</t>
  </si>
  <si>
    <t>Enter 200% of loans and investments in domestic residential housing (if not entered on Line 9), the</t>
  </si>
  <si>
    <t>price of which is, or is guaranteed to be, less than 60% of the median price of comparable housing in</t>
  </si>
  <si>
    <t>the community where the housing is located. Note: To use this line item, institutions must maintain records</t>
  </si>
  <si>
    <t>demonstrating that the housing meets the 60% of median value test. See definition of starter</t>
  </si>
  <si>
    <t>home loans.</t>
  </si>
  <si>
    <t>Line 23 – 200% of Certain Loans In Credit-Needy Areas</t>
  </si>
  <si>
    <t>Enter 200% of loans on domestic residential housing, community service facilities, and to small businesses</t>
  </si>
  <si>
    <t>in credit-needy areas. Do not include any small business loans here if entered on Line 14.</t>
  </si>
  <si>
    <t>Line 24 – Community Service Facility Loans (Purchase, Construction, Improvement)</t>
  </si>
  <si>
    <t>Enter loans for community service facilities except those included on Line 23.</t>
  </si>
  <si>
    <t>Line 25 – Loans for Personal, Family, or Household Purposes</t>
  </si>
  <si>
    <t>Enter personal, family, household, or share loans, except those included on Lines 11, 13 and 15.</t>
  </si>
  <si>
    <t>Line 26 – Stock of the FNMA or the FHLMC</t>
  </si>
  <si>
    <t>Enter FNMA and FHLMC stock that the institution holds.</t>
  </si>
  <si>
    <t>Puerto Rican and Virgin Island Institutions Only – All Other Thrifts Go to Line 30.</t>
  </si>
  <si>
    <t>Puerto Rico. Similarly, the amounts that Virgin Islands thrifts enter may only be for investments in the</t>
  </si>
  <si>
    <t>Virgin Islands.</t>
  </si>
  <si>
    <t>Line 27 – Loan for Personal, Family or Household Purposes</t>
  </si>
  <si>
    <t>Enter personal, family, household, or share loans made to persons residing or domiciled in Puerto Rico</t>
  </si>
  <si>
    <t>or the Virgin Islands. Do not include loans entered on Lines 11 or 25.</t>
  </si>
  <si>
    <t>Line 28 – Community Service Facility Loans (Purchases, Construction, Improvement)</t>
  </si>
  <si>
    <t>Enter loans for community service facilities and loans to small businesses in Puerto Rico or the Virgin</t>
  </si>
  <si>
    <t>Islands, except those included on Lines 23 and 24.</t>
  </si>
  <si>
    <t>Line 29 – 200% of One- to Four-Family Residence Loans (Starter Homes Less than Median)</t>
  </si>
  <si>
    <t>Enter 200% of loans and investments in domestic residential housing in Puerto Rico and the Virgin</t>
  </si>
  <si>
    <t>Islands, the price of which is, or is guaranteed to be, less than the median price of comparable housing</t>
  </si>
  <si>
    <t>in the community where the housing in located. Do not include loans entered on Line 22. Note: To use</t>
  </si>
  <si>
    <t>this line item, institutions must maintain records demonstrating that the housing meets the median</t>
  </si>
  <si>
    <t>value test.</t>
  </si>
  <si>
    <t>Line 30 – Total Qualified Thrift Investments Includable Up to 20% of Portfolio Assets</t>
  </si>
  <si>
    <t>Enter the lesser of the sum of Lines 20 through 26 or Line 8.</t>
  </si>
  <si>
    <t>Part 3 – Total Qualified Thrift Investments and Actual Thrift Investment Percentage</t>
  </si>
  <si>
    <t>Line 31 – Total Qualified Thrift Investments</t>
  </si>
  <si>
    <t>Enter the sum of Lines 19 and 30. This is a savings association’s total qualified thrift investment figure.</t>
  </si>
  <si>
    <t>If you are a Puerto Rican or Virgin Island savings association, also add Lines 27 through 29.</t>
  </si>
  <si>
    <t>Line 32 – Actual Thrift Investment Percentage (ATIP)</t>
  </si>
  <si>
    <t>Divide Line 31 by Line 7.</t>
  </si>
  <si>
    <t>PART 1 - PORTFOLIO ASSETS:</t>
  </si>
  <si>
    <t>PART 2 - QUALIFIED THRIFT INVESTMENTS (QTI):</t>
  </si>
  <si>
    <t>Total Assets</t>
  </si>
  <si>
    <r>
      <t xml:space="preserve">20% of Total Assets </t>
    </r>
    <r>
      <rPr>
        <i/>
        <sz val="8"/>
        <rFont val="Arial"/>
        <family val="2"/>
      </rPr>
      <t>(Line 1 x 20%)</t>
    </r>
  </si>
  <si>
    <t xml:space="preserve">           Office Building</t>
  </si>
  <si>
    <t xml:space="preserve">           Goodwill and Other Intangibles</t>
  </si>
  <si>
    <r>
      <t xml:space="preserve">Deductions from Total Assets </t>
    </r>
    <r>
      <rPr>
        <i/>
        <sz val="8"/>
        <rFont val="Arial"/>
        <family val="2"/>
      </rPr>
      <t>(Sum of Lines 3, 4, and 5)</t>
    </r>
  </si>
  <si>
    <r>
      <t>PORTFOLIO ASSETS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(Line 1 Minus Line 6)</t>
    </r>
  </si>
  <si>
    <r>
      <t>20% OF PORTFOLIO ASSETS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(Line 7 x 20%)</t>
    </r>
  </si>
  <si>
    <t>QTL Worksheet for the Month of</t>
  </si>
  <si>
    <t>ASSETS INCLUDABLE WITHOUT LIMIT:</t>
  </si>
  <si>
    <t>Mortgage Loans</t>
  </si>
  <si>
    <t>Real Estate Owned (Residential)</t>
  </si>
  <si>
    <t>Home Equity Loans</t>
  </si>
  <si>
    <t>Mortgage-Backed Securities</t>
  </si>
  <si>
    <t>Educational Loans</t>
  </si>
  <si>
    <t>Small Business Loans</t>
  </si>
  <si>
    <t>Credit Card Loans</t>
  </si>
  <si>
    <t>Obligations of Deposit Insurance Agencies (Prior to 7/1/89)</t>
  </si>
  <si>
    <t>Obligations of Deposit Insurance Agencies Issued (On or After 7/1/89)</t>
  </si>
  <si>
    <t>Federal Home Loan Bank Stock</t>
  </si>
  <si>
    <r>
      <t xml:space="preserve">TOTAL QTI INCLUDABLE WITHOUT LIMIT </t>
    </r>
    <r>
      <rPr>
        <i/>
        <sz val="8"/>
        <rFont val="Arial"/>
        <family val="2"/>
      </rPr>
      <t>(Sum of Lines 9 through 18)</t>
    </r>
  </si>
  <si>
    <t>ASSETS INCLUDABLE UP TO 20% OF PORTFOLIO ASSETS:</t>
  </si>
  <si>
    <t>80% Service Corporations</t>
  </si>
  <si>
    <t>50% of Residential Mortgage Loans Originated and Sold Within 90 days</t>
  </si>
  <si>
    <t>200% of 1-4 Family Residence Loans (Starter Homes &lt; 60% Median)</t>
  </si>
  <si>
    <t>200% of Certain Loans (In Credit-Needy Areas)</t>
  </si>
  <si>
    <t>Community Service Facility Loans (Purchase, Construction, Improvement)</t>
  </si>
  <si>
    <t>Loans for Personal, Family, or Household Purposes</t>
  </si>
  <si>
    <t>PART 3:</t>
  </si>
  <si>
    <t xml:space="preserve">         (Line 31 Divided by Line 7)</t>
  </si>
  <si>
    <t>rights).  While OTS does not consider servicing assets intangibles for regulatory capital purposes, our policy</t>
  </si>
  <si>
    <t>is to deduct mortgage servicing assets for QTL.</t>
  </si>
  <si>
    <t>Assets Includable Without Limit:</t>
  </si>
  <si>
    <t>FannieMae or FreddieMac Stock</t>
  </si>
  <si>
    <t>that, if it had remained as a loan, would have been a qualified thrift investment reported on Lines 9, 11,</t>
  </si>
  <si>
    <t>Assets Includable up to 20% of Portfolio Assets:</t>
  </si>
  <si>
    <t>(For Instructions, click here or on Line number.  Shaded cells are automatically calculated.)</t>
  </si>
  <si>
    <t>PUERTO RICAN AND VIRGIN ISLAND INSTITUTIONS ONLY (ALL OTHER INSTITUTIONS GO TO LINE 30):</t>
  </si>
  <si>
    <t>Note: For Lines 27 through 29, the amounts that Puerto Rican thrifts enter may only be for investments in</t>
  </si>
  <si>
    <r>
      <t xml:space="preserve">           Liquidity (Cash and Marketable Securities) - </t>
    </r>
    <r>
      <rPr>
        <sz val="8"/>
        <color indexed="10"/>
        <rFont val="Arial"/>
        <family val="2"/>
      </rPr>
      <t>Cannot Exceed Line 2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</si>
</sst>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  <numFmt numFmtId="166" formatCode="0.0"/>
    <numFmt numFmtId="167" formatCode="0.0_);[Red]\(0.0\)"/>
  </numFmts>
  <fonts count="1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9"/>
      <color indexed="12"/>
      <name val="Arial"/>
      <family val="2"/>
    </font>
    <font>
      <sz val="8"/>
      <name val="Tahoma"/>
      <family val="0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/>
    </xf>
    <xf numFmtId="164" fontId="3" fillId="0" borderId="8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164" fontId="3" fillId="2" borderId="8" xfId="0" applyNumberFormat="1" applyFont="1" applyFill="1" applyBorder="1" applyAlignment="1">
      <alignment/>
    </xf>
    <xf numFmtId="164" fontId="3" fillId="2" borderId="7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38" fontId="3" fillId="0" borderId="8" xfId="0" applyNumberFormat="1" applyFont="1" applyBorder="1" applyAlignment="1">
      <alignment/>
    </xf>
    <xf numFmtId="38" fontId="3" fillId="0" borderId="7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38" fontId="3" fillId="0" borderId="11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38" fontId="3" fillId="0" borderId="4" xfId="0" applyNumberFormat="1" applyFont="1" applyBorder="1" applyAlignment="1">
      <alignment/>
    </xf>
    <xf numFmtId="38" fontId="3" fillId="2" borderId="6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/>
    </xf>
    <xf numFmtId="164" fontId="3" fillId="0" borderId="8" xfId="0" applyNumberFormat="1" applyFont="1" applyBorder="1" applyAlignment="1">
      <alignment/>
    </xf>
    <xf numFmtId="38" fontId="3" fillId="0" borderId="0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2" xfId="0" applyFont="1" applyBorder="1" applyAlignment="1">
      <alignment/>
    </xf>
    <xf numFmtId="164" fontId="3" fillId="2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8" fillId="0" borderId="0" xfId="20" applyAlignment="1">
      <alignment/>
    </xf>
    <xf numFmtId="0" fontId="1" fillId="0" borderId="0" xfId="0" applyFont="1" applyAlignment="1">
      <alignment/>
    </xf>
    <xf numFmtId="0" fontId="10" fillId="0" borderId="8" xfId="20" applyFont="1" applyBorder="1" applyAlignment="1">
      <alignment horizontal="center"/>
    </xf>
    <xf numFmtId="0" fontId="11" fillId="0" borderId="0" xfId="20" applyFont="1" applyAlignment="1">
      <alignment/>
    </xf>
    <xf numFmtId="0" fontId="8" fillId="0" borderId="0" xfId="20" applyAlignment="1" quotePrefix="1">
      <alignment/>
    </xf>
    <xf numFmtId="0" fontId="8" fillId="0" borderId="1" xfId="20" applyBorder="1" applyAlignment="1">
      <alignment/>
    </xf>
    <xf numFmtId="0" fontId="10" fillId="0" borderId="7" xfId="20" applyFont="1" applyBorder="1" applyAlignment="1">
      <alignment horizontal="center"/>
    </xf>
    <xf numFmtId="0" fontId="10" fillId="0" borderId="11" xfId="20" applyFont="1" applyBorder="1" applyAlignment="1">
      <alignment horizontal="center"/>
    </xf>
    <xf numFmtId="0" fontId="12" fillId="0" borderId="3" xfId="20" applyFont="1" applyBorder="1" applyAlignment="1">
      <alignment/>
    </xf>
    <xf numFmtId="0" fontId="8" fillId="0" borderId="5" xfId="20" applyBorder="1" applyAlignment="1">
      <alignment/>
    </xf>
    <xf numFmtId="3" fontId="10" fillId="0" borderId="8" xfId="20" applyNumberFormat="1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3" fontId="10" fillId="0" borderId="7" xfId="20" applyNumberFormat="1" applyFont="1" applyBorder="1" applyAlignment="1">
      <alignment horizontal="center"/>
    </xf>
    <xf numFmtId="3" fontId="10" fillId="0" borderId="11" xfId="20" applyNumberFormat="1" applyFont="1" applyBorder="1" applyAlignment="1">
      <alignment horizontal="center"/>
    </xf>
    <xf numFmtId="3" fontId="10" fillId="0" borderId="6" xfId="20" applyNumberFormat="1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38" fontId="10" fillId="0" borderId="8" xfId="20" applyNumberFormat="1" applyFont="1" applyBorder="1" applyAlignment="1">
      <alignment horizontal="center"/>
    </xf>
    <xf numFmtId="38" fontId="10" fillId="0" borderId="7" xfId="20" applyNumberFormat="1" applyFont="1" applyBorder="1" applyAlignment="1">
      <alignment horizontal="center"/>
    </xf>
    <xf numFmtId="38" fontId="10" fillId="0" borderId="11" xfId="20" applyNumberFormat="1" applyFont="1" applyBorder="1" applyAlignment="1">
      <alignment horizontal="center"/>
    </xf>
    <xf numFmtId="38" fontId="4" fillId="0" borderId="8" xfId="0" applyNumberFormat="1" applyFont="1" applyBorder="1" applyAlignment="1">
      <alignment horizontal="right"/>
    </xf>
    <xf numFmtId="38" fontId="3" fillId="2" borderId="7" xfId="0" applyNumberFormat="1" applyFont="1" applyFill="1" applyBorder="1" applyAlignment="1">
      <alignment horizontal="right"/>
    </xf>
    <xf numFmtId="38" fontId="4" fillId="0" borderId="7" xfId="0" applyNumberFormat="1" applyFont="1" applyBorder="1" applyAlignment="1">
      <alignment horizontal="right"/>
    </xf>
    <xf numFmtId="38" fontId="3" fillId="2" borderId="11" xfId="0" applyNumberFormat="1" applyFont="1" applyFill="1" applyBorder="1" applyAlignment="1">
      <alignment/>
    </xf>
    <xf numFmtId="167" fontId="3" fillId="2" borderId="6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</xdr:rowOff>
    </xdr:from>
    <xdr:to>
      <xdr:col>1</xdr:col>
      <xdr:colOff>552450</xdr:colOff>
      <xdr:row>3</xdr:row>
      <xdr:rowOff>9525</xdr:rowOff>
    </xdr:to>
    <xdr:pic>
      <xdr:nvPicPr>
        <xdr:cNvPr id="1" name="Picture 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5275" y="9525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8"/>
  <sheetViews>
    <sheetView tabSelected="1" workbookViewId="0" topLeftCell="A42">
      <selection activeCell="L54" sqref="L54"/>
    </sheetView>
  </sheetViews>
  <sheetFormatPr defaultColWidth="9.140625" defaultRowHeight="12.75"/>
  <cols>
    <col min="1" max="1" width="4.00390625" style="0" customWidth="1"/>
    <col min="8" max="8" width="4.7109375" style="0" customWidth="1"/>
    <col min="9" max="9" width="0.9921875" style="0" customWidth="1"/>
    <col min="10" max="10" width="8.00390625" style="0" customWidth="1"/>
    <col min="11" max="11" width="0.9921875" style="0" customWidth="1"/>
    <col min="12" max="12" width="14.421875" style="0" customWidth="1"/>
  </cols>
  <sheetData>
    <row r="1" s="1" customFormat="1" ht="15.75">
      <c r="F1" s="1" t="s">
        <v>0</v>
      </c>
    </row>
    <row r="2" s="2" customFormat="1" ht="12.75">
      <c r="F2" s="2" t="s">
        <v>1</v>
      </c>
    </row>
    <row r="3" s="2" customFormat="1" ht="12.75">
      <c r="F3" s="2" t="s">
        <v>5</v>
      </c>
    </row>
    <row r="4" spans="2:12" ht="13.5" thickBot="1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ht="12.75">
      <c r="B5" s="19"/>
      <c r="E5" s="41"/>
      <c r="H5" s="41"/>
      <c r="L5" s="20"/>
    </row>
    <row r="6" spans="2:12" ht="12.75">
      <c r="B6" s="42" t="s">
        <v>142</v>
      </c>
      <c r="E6" s="6"/>
      <c r="H6" s="6"/>
      <c r="L6" s="7"/>
    </row>
    <row r="7" spans="2:12" ht="13.5" thickBot="1">
      <c r="B7" s="52" t="s">
        <v>170</v>
      </c>
      <c r="C7" s="49"/>
      <c r="D7" s="49"/>
      <c r="E7" s="49"/>
      <c r="F7" s="49"/>
      <c r="G7" s="49"/>
      <c r="H7" s="49"/>
      <c r="I7" s="49"/>
      <c r="J7" s="49"/>
      <c r="K7" s="49"/>
      <c r="L7" s="53"/>
    </row>
    <row r="8" spans="2:12" ht="13.5" thickBot="1">
      <c r="B8" s="4"/>
      <c r="C8" s="6"/>
      <c r="D8" s="6"/>
      <c r="E8" s="6"/>
      <c r="F8" s="14"/>
      <c r="G8" s="6"/>
      <c r="H8" s="6"/>
      <c r="I8" s="6"/>
      <c r="J8" s="6"/>
      <c r="K8" s="6"/>
      <c r="L8" s="7"/>
    </row>
    <row r="9" spans="2:12" ht="13.5" thickBot="1">
      <c r="B9" s="11" t="s">
        <v>133</v>
      </c>
      <c r="C9" s="6"/>
      <c r="D9" s="6"/>
      <c r="E9" s="6"/>
      <c r="F9" s="6"/>
      <c r="G9" s="6"/>
      <c r="H9" s="15" t="s">
        <v>2</v>
      </c>
      <c r="I9" s="6"/>
      <c r="J9" s="15" t="s">
        <v>3</v>
      </c>
      <c r="K9" s="6"/>
      <c r="L9" s="15" t="s">
        <v>4</v>
      </c>
    </row>
    <row r="10" spans="2:12" ht="12.75">
      <c r="B10" s="12" t="s">
        <v>135</v>
      </c>
      <c r="C10" s="13"/>
      <c r="D10" s="13"/>
      <c r="E10" s="6"/>
      <c r="F10" s="6"/>
      <c r="G10" s="6"/>
      <c r="H10" s="46">
        <v>1</v>
      </c>
      <c r="I10" s="6"/>
      <c r="J10" s="24">
        <v>100</v>
      </c>
      <c r="K10" s="6"/>
      <c r="L10" s="63">
        <v>0</v>
      </c>
    </row>
    <row r="11" spans="2:12" ht="12.75">
      <c r="B11" s="12" t="s">
        <v>136</v>
      </c>
      <c r="C11" s="13"/>
      <c r="D11" s="13"/>
      <c r="E11" s="6"/>
      <c r="F11" s="6"/>
      <c r="G11" s="6"/>
      <c r="H11" s="50">
        <v>2</v>
      </c>
      <c r="I11" s="6"/>
      <c r="J11" s="25">
        <f>J10*0.2</f>
        <v>20</v>
      </c>
      <c r="K11" s="6"/>
      <c r="L11" s="64">
        <f>L10*0.2</f>
        <v>0</v>
      </c>
    </row>
    <row r="12" spans="2:12" ht="12.75">
      <c r="B12" s="12" t="s">
        <v>137</v>
      </c>
      <c r="C12" s="13"/>
      <c r="D12" s="13"/>
      <c r="E12" s="6"/>
      <c r="F12" s="6"/>
      <c r="G12" s="6"/>
      <c r="H12" s="50">
        <v>3</v>
      </c>
      <c r="I12" s="6"/>
      <c r="J12" s="16"/>
      <c r="K12" s="6"/>
      <c r="L12" s="65"/>
    </row>
    <row r="13" spans="2:12" ht="12.75">
      <c r="B13" s="12" t="s">
        <v>173</v>
      </c>
      <c r="C13" s="13"/>
      <c r="D13" s="13"/>
      <c r="E13" s="6"/>
      <c r="F13" s="6"/>
      <c r="G13" s="6"/>
      <c r="H13" s="50">
        <v>4</v>
      </c>
      <c r="I13" s="6"/>
      <c r="J13" s="16"/>
      <c r="K13" s="6"/>
      <c r="L13" s="65"/>
    </row>
    <row r="14" spans="2:12" ht="12.75">
      <c r="B14" s="12" t="s">
        <v>138</v>
      </c>
      <c r="C14" s="13"/>
      <c r="D14" s="13"/>
      <c r="E14" s="6"/>
      <c r="F14" s="6"/>
      <c r="G14" s="6"/>
      <c r="H14" s="50">
        <v>5</v>
      </c>
      <c r="I14" s="6"/>
      <c r="J14" s="16"/>
      <c r="K14" s="6"/>
      <c r="L14" s="65"/>
    </row>
    <row r="15" spans="2:12" ht="12.75">
      <c r="B15" s="12" t="s">
        <v>139</v>
      </c>
      <c r="C15" s="6"/>
      <c r="D15" s="6"/>
      <c r="E15" s="6"/>
      <c r="F15" s="6"/>
      <c r="G15" s="6"/>
      <c r="H15" s="50">
        <v>6</v>
      </c>
      <c r="I15" s="6"/>
      <c r="J15" s="25">
        <f>SUM(J12:J14)</f>
        <v>0</v>
      </c>
      <c r="K15" s="6"/>
      <c r="L15" s="64">
        <f>SUM(L12,L13,L14)</f>
        <v>0</v>
      </c>
    </row>
    <row r="16" spans="2:12" ht="12.75">
      <c r="B16" s="10" t="s">
        <v>140</v>
      </c>
      <c r="C16" s="6"/>
      <c r="D16" s="6"/>
      <c r="E16" s="6"/>
      <c r="F16" s="6"/>
      <c r="G16" s="6"/>
      <c r="H16" s="50">
        <v>7</v>
      </c>
      <c r="I16" s="6"/>
      <c r="J16" s="25">
        <f>SUM(J10,-J15)</f>
        <v>100</v>
      </c>
      <c r="K16" s="6"/>
      <c r="L16" s="64">
        <f>SUM(L10,-L15)</f>
        <v>0</v>
      </c>
    </row>
    <row r="17" spans="2:12" ht="13.5" thickBot="1">
      <c r="B17" s="10" t="s">
        <v>141</v>
      </c>
      <c r="C17" s="6"/>
      <c r="D17" s="6"/>
      <c r="E17" s="6"/>
      <c r="F17" s="6"/>
      <c r="G17" s="6"/>
      <c r="H17" s="51">
        <v>8</v>
      </c>
      <c r="I17" s="6"/>
      <c r="J17" s="40">
        <f>J16*0.2</f>
        <v>20</v>
      </c>
      <c r="K17" s="6"/>
      <c r="L17" s="66">
        <f>L16*0.2</f>
        <v>0</v>
      </c>
    </row>
    <row r="18" spans="2:12" ht="12.75">
      <c r="B18" s="4"/>
      <c r="C18" s="6"/>
      <c r="D18" s="6"/>
      <c r="E18" s="6"/>
      <c r="F18" s="6"/>
      <c r="G18" s="6"/>
      <c r="H18" s="6"/>
      <c r="I18" s="6"/>
      <c r="J18" s="6"/>
      <c r="K18" s="6"/>
      <c r="L18" s="7"/>
    </row>
    <row r="19" spans="2:12" ht="12.75">
      <c r="B19" s="11" t="s">
        <v>134</v>
      </c>
      <c r="C19" s="6"/>
      <c r="D19" s="6"/>
      <c r="E19" s="6"/>
      <c r="F19" s="6"/>
      <c r="G19" s="6"/>
      <c r="H19" s="6"/>
      <c r="I19" s="6"/>
      <c r="J19" s="6"/>
      <c r="K19" s="6"/>
      <c r="L19" s="7"/>
    </row>
    <row r="20" spans="2:12" ht="13.5" thickBot="1">
      <c r="B20" s="11" t="s">
        <v>143</v>
      </c>
      <c r="C20" s="6"/>
      <c r="D20" s="6"/>
      <c r="E20" s="6"/>
      <c r="F20" s="6"/>
      <c r="G20" s="6"/>
      <c r="H20" s="6"/>
      <c r="I20" s="6"/>
      <c r="J20" s="6"/>
      <c r="K20" s="6"/>
      <c r="L20" s="7"/>
    </row>
    <row r="21" spans="2:12" ht="12.75">
      <c r="B21" s="12" t="s">
        <v>144</v>
      </c>
      <c r="C21" s="6"/>
      <c r="D21" s="6"/>
      <c r="E21" s="6"/>
      <c r="F21" s="6"/>
      <c r="G21" s="6"/>
      <c r="H21" s="54">
        <v>9</v>
      </c>
      <c r="I21" s="6"/>
      <c r="J21" s="17"/>
      <c r="K21" s="27"/>
      <c r="L21" s="28"/>
    </row>
    <row r="22" spans="2:12" ht="12.75">
      <c r="B22" s="12" t="s">
        <v>145</v>
      </c>
      <c r="C22" s="6"/>
      <c r="D22" s="6"/>
      <c r="E22" s="6"/>
      <c r="F22" s="6"/>
      <c r="G22" s="6"/>
      <c r="H22" s="56">
        <v>10</v>
      </c>
      <c r="I22" s="6"/>
      <c r="J22" s="18"/>
      <c r="K22" s="27"/>
      <c r="L22" s="29"/>
    </row>
    <row r="23" spans="2:12" ht="12.75">
      <c r="B23" s="12" t="s">
        <v>146</v>
      </c>
      <c r="C23" s="6"/>
      <c r="D23" s="6"/>
      <c r="E23" s="6"/>
      <c r="F23" s="6"/>
      <c r="G23" s="6"/>
      <c r="H23" s="56">
        <v>11</v>
      </c>
      <c r="I23" s="6"/>
      <c r="J23" s="16"/>
      <c r="K23" s="27"/>
      <c r="L23" s="29"/>
    </row>
    <row r="24" spans="2:12" ht="12.75">
      <c r="B24" s="12" t="s">
        <v>147</v>
      </c>
      <c r="C24" s="13"/>
      <c r="D24" s="13"/>
      <c r="E24" s="6"/>
      <c r="F24" s="6"/>
      <c r="G24" s="6"/>
      <c r="H24" s="56">
        <v>12</v>
      </c>
      <c r="I24" s="6"/>
      <c r="J24" s="16"/>
      <c r="K24" s="27"/>
      <c r="L24" s="29"/>
    </row>
    <row r="25" spans="2:12" ht="12.75">
      <c r="B25" s="12" t="s">
        <v>148</v>
      </c>
      <c r="C25" s="13"/>
      <c r="D25" s="13"/>
      <c r="E25" s="6"/>
      <c r="F25" s="6"/>
      <c r="G25" s="6"/>
      <c r="H25" s="56">
        <v>13</v>
      </c>
      <c r="I25" s="6"/>
      <c r="J25" s="16"/>
      <c r="K25" s="27"/>
      <c r="L25" s="29"/>
    </row>
    <row r="26" spans="2:12" ht="12.75">
      <c r="B26" s="12" t="s">
        <v>149</v>
      </c>
      <c r="C26" s="13"/>
      <c r="D26" s="13"/>
      <c r="E26" s="6"/>
      <c r="F26" s="6"/>
      <c r="G26" s="6"/>
      <c r="H26" s="56">
        <v>14</v>
      </c>
      <c r="I26" s="6"/>
      <c r="J26" s="16"/>
      <c r="K26" s="27"/>
      <c r="L26" s="29"/>
    </row>
    <row r="27" spans="2:12" ht="12.75">
      <c r="B27" s="12" t="s">
        <v>150</v>
      </c>
      <c r="C27" s="13"/>
      <c r="D27" s="13"/>
      <c r="E27" s="6"/>
      <c r="F27" s="6"/>
      <c r="G27" s="6"/>
      <c r="H27" s="56">
        <v>15</v>
      </c>
      <c r="I27" s="6"/>
      <c r="J27" s="16"/>
      <c r="K27" s="27"/>
      <c r="L27" s="29"/>
    </row>
    <row r="28" spans="2:12" ht="12.75">
      <c r="B28" s="12" t="s">
        <v>151</v>
      </c>
      <c r="C28" s="13"/>
      <c r="D28" s="13"/>
      <c r="E28" s="6"/>
      <c r="F28" s="6"/>
      <c r="G28" s="6"/>
      <c r="H28" s="56">
        <v>16</v>
      </c>
      <c r="I28" s="6"/>
      <c r="J28" s="16"/>
      <c r="K28" s="27"/>
      <c r="L28" s="29"/>
    </row>
    <row r="29" spans="2:12" ht="12.75">
      <c r="B29" s="12" t="s">
        <v>152</v>
      </c>
      <c r="C29" s="13"/>
      <c r="D29" s="13"/>
      <c r="E29" s="6"/>
      <c r="F29" s="6"/>
      <c r="G29" s="6"/>
      <c r="H29" s="56">
        <v>17</v>
      </c>
      <c r="I29" s="6"/>
      <c r="J29" s="16"/>
      <c r="K29" s="27"/>
      <c r="L29" s="29"/>
    </row>
    <row r="30" spans="2:12" ht="13.5" thickBot="1">
      <c r="B30" s="12" t="s">
        <v>153</v>
      </c>
      <c r="C30" s="13"/>
      <c r="D30" s="13"/>
      <c r="E30" s="6"/>
      <c r="F30" s="6"/>
      <c r="G30" s="6"/>
      <c r="H30" s="57">
        <v>18</v>
      </c>
      <c r="I30" s="6"/>
      <c r="J30" s="30"/>
      <c r="K30" s="27"/>
      <c r="L30" s="31"/>
    </row>
    <row r="31" spans="2:12" ht="13.5" thickBot="1">
      <c r="B31" s="12"/>
      <c r="C31" s="13"/>
      <c r="D31" s="13"/>
      <c r="E31" s="6"/>
      <c r="F31" s="6"/>
      <c r="G31" s="6"/>
      <c r="H31" s="26"/>
      <c r="I31" s="6"/>
      <c r="J31" s="32"/>
      <c r="K31" s="27"/>
      <c r="L31" s="33"/>
    </row>
    <row r="32" spans="2:12" ht="13.5" thickBot="1">
      <c r="B32" s="11" t="s">
        <v>154</v>
      </c>
      <c r="C32" s="13"/>
      <c r="D32" s="13"/>
      <c r="E32" s="6"/>
      <c r="F32" s="6"/>
      <c r="G32" s="6"/>
      <c r="H32" s="58">
        <v>19</v>
      </c>
      <c r="I32" s="6"/>
      <c r="J32" s="35">
        <f>SUM(J21:J30)</f>
        <v>0</v>
      </c>
      <c r="K32" s="27"/>
      <c r="L32" s="34">
        <f>SUM(L21:L30)</f>
        <v>0</v>
      </c>
    </row>
    <row r="33" spans="2:12" ht="12.75">
      <c r="B33" s="4"/>
      <c r="C33" s="6"/>
      <c r="D33" s="6"/>
      <c r="E33" s="6"/>
      <c r="F33" s="6"/>
      <c r="G33" s="6"/>
      <c r="H33" s="27"/>
      <c r="I33" s="6"/>
      <c r="J33" s="6"/>
      <c r="K33" s="6"/>
      <c r="L33" s="7"/>
    </row>
    <row r="34" spans="2:12" ht="13.5" thickBot="1">
      <c r="B34" s="11" t="s">
        <v>155</v>
      </c>
      <c r="C34" s="6"/>
      <c r="D34" s="6"/>
      <c r="E34" s="6"/>
      <c r="F34" s="6"/>
      <c r="G34" s="6"/>
      <c r="H34" s="27"/>
      <c r="I34" s="6"/>
      <c r="J34" s="6"/>
      <c r="K34" s="6"/>
      <c r="L34" s="7"/>
    </row>
    <row r="35" spans="2:12" ht="12.75">
      <c r="B35" s="12" t="s">
        <v>157</v>
      </c>
      <c r="C35" s="13"/>
      <c r="D35" s="13"/>
      <c r="E35" s="6"/>
      <c r="F35" s="6"/>
      <c r="G35" s="6"/>
      <c r="H35" s="54">
        <v>20</v>
      </c>
      <c r="I35" s="6"/>
      <c r="J35" s="21"/>
      <c r="K35" s="6"/>
      <c r="L35" s="21"/>
    </row>
    <row r="36" spans="2:12" ht="12.75">
      <c r="B36" s="12" t="s">
        <v>156</v>
      </c>
      <c r="C36" s="13"/>
      <c r="D36" s="13"/>
      <c r="E36" s="6"/>
      <c r="F36" s="6"/>
      <c r="G36" s="6"/>
      <c r="H36" s="56">
        <v>21</v>
      </c>
      <c r="I36" s="6"/>
      <c r="J36" s="22"/>
      <c r="K36" s="6"/>
      <c r="L36" s="22"/>
    </row>
    <row r="37" spans="2:12" ht="12.75">
      <c r="B37" s="12" t="s">
        <v>158</v>
      </c>
      <c r="C37" s="13"/>
      <c r="D37" s="13"/>
      <c r="E37" s="6"/>
      <c r="F37" s="6"/>
      <c r="G37" s="6"/>
      <c r="H37" s="56">
        <v>22</v>
      </c>
      <c r="I37" s="6"/>
      <c r="J37" s="22"/>
      <c r="K37" s="6"/>
      <c r="L37" s="22"/>
    </row>
    <row r="38" spans="2:12" ht="12.75">
      <c r="B38" s="12" t="s">
        <v>159</v>
      </c>
      <c r="C38" s="13"/>
      <c r="D38" s="13"/>
      <c r="E38" s="6"/>
      <c r="F38" s="6"/>
      <c r="G38" s="6"/>
      <c r="H38" s="56">
        <v>23</v>
      </c>
      <c r="I38" s="6"/>
      <c r="J38" s="22"/>
      <c r="K38" s="6"/>
      <c r="L38" s="22"/>
    </row>
    <row r="39" spans="2:12" ht="12.75">
      <c r="B39" s="12" t="s">
        <v>160</v>
      </c>
      <c r="C39" s="13"/>
      <c r="D39" s="13"/>
      <c r="E39" s="6"/>
      <c r="F39" s="6"/>
      <c r="G39" s="6"/>
      <c r="H39" s="56">
        <v>24</v>
      </c>
      <c r="I39" s="6"/>
      <c r="J39" s="22"/>
      <c r="K39" s="6"/>
      <c r="L39" s="22"/>
    </row>
    <row r="40" spans="2:12" ht="12.75">
      <c r="B40" s="12" t="s">
        <v>161</v>
      </c>
      <c r="C40" s="13"/>
      <c r="D40" s="13"/>
      <c r="E40" s="6"/>
      <c r="F40" s="6"/>
      <c r="G40" s="6"/>
      <c r="H40" s="56">
        <v>25</v>
      </c>
      <c r="I40" s="6"/>
      <c r="J40" s="22"/>
      <c r="K40" s="6"/>
      <c r="L40" s="22"/>
    </row>
    <row r="41" spans="2:12" ht="13.5" thickBot="1">
      <c r="B41" s="12" t="s">
        <v>167</v>
      </c>
      <c r="C41" s="13"/>
      <c r="D41" s="13"/>
      <c r="E41" s="6"/>
      <c r="F41" s="6"/>
      <c r="G41" s="6"/>
      <c r="H41" s="57">
        <v>26</v>
      </c>
      <c r="I41" s="6"/>
      <c r="J41" s="23"/>
      <c r="K41" s="6"/>
      <c r="L41" s="23"/>
    </row>
    <row r="42" spans="2:12" ht="12.75">
      <c r="B42" s="4"/>
      <c r="C42" s="6"/>
      <c r="D42" s="6"/>
      <c r="E42" s="6"/>
      <c r="F42" s="6"/>
      <c r="G42" s="6"/>
      <c r="H42" s="6"/>
      <c r="I42" s="6"/>
      <c r="J42" s="6"/>
      <c r="K42" s="6"/>
      <c r="L42" s="7"/>
    </row>
    <row r="43" spans="2:12" ht="13.5" thickBot="1">
      <c r="B43" s="11" t="s">
        <v>171</v>
      </c>
      <c r="C43" s="6"/>
      <c r="D43" s="6"/>
      <c r="E43" s="6"/>
      <c r="F43" s="6"/>
      <c r="G43" s="6"/>
      <c r="H43" s="6"/>
      <c r="I43" s="6"/>
      <c r="J43" s="6"/>
      <c r="K43" s="6"/>
      <c r="L43" s="7"/>
    </row>
    <row r="44" spans="2:12" ht="12.75">
      <c r="B44" s="12" t="s">
        <v>7</v>
      </c>
      <c r="C44" s="13"/>
      <c r="D44" s="13"/>
      <c r="E44" s="6"/>
      <c r="F44" s="6"/>
      <c r="G44" s="6"/>
      <c r="H44" s="60">
        <v>27</v>
      </c>
      <c r="I44" s="6"/>
      <c r="J44" s="36"/>
      <c r="K44" s="6"/>
      <c r="L44" s="28"/>
    </row>
    <row r="45" spans="2:12" ht="12.75">
      <c r="B45" s="12" t="s">
        <v>6</v>
      </c>
      <c r="C45" s="13"/>
      <c r="D45" s="13"/>
      <c r="E45" s="6"/>
      <c r="F45" s="6"/>
      <c r="G45" s="6"/>
      <c r="H45" s="61">
        <v>28</v>
      </c>
      <c r="I45" s="6"/>
      <c r="J45" s="16"/>
      <c r="K45" s="6"/>
      <c r="L45" s="29"/>
    </row>
    <row r="46" spans="2:12" ht="13.5" thickBot="1">
      <c r="B46" s="12" t="s">
        <v>8</v>
      </c>
      <c r="C46" s="13"/>
      <c r="D46" s="13"/>
      <c r="E46" s="6"/>
      <c r="F46" s="6"/>
      <c r="G46" s="6"/>
      <c r="H46" s="62">
        <v>29</v>
      </c>
      <c r="I46" s="6"/>
      <c r="J46" s="30"/>
      <c r="K46" s="6"/>
      <c r="L46" s="31"/>
    </row>
    <row r="47" spans="2:12" ht="12.75">
      <c r="B47" s="12"/>
      <c r="C47" s="13"/>
      <c r="D47" s="13"/>
      <c r="E47" s="6"/>
      <c r="F47" s="6"/>
      <c r="G47" s="6"/>
      <c r="H47" s="37"/>
      <c r="I47" s="6"/>
      <c r="J47" s="32"/>
      <c r="K47" s="6"/>
      <c r="L47" s="33"/>
    </row>
    <row r="48" spans="2:12" ht="13.5" thickBot="1">
      <c r="B48" s="11" t="s">
        <v>10</v>
      </c>
      <c r="C48" s="13"/>
      <c r="D48" s="13"/>
      <c r="E48" s="6"/>
      <c r="F48" s="6"/>
      <c r="G48" s="6"/>
      <c r="H48" s="37"/>
      <c r="I48" s="6"/>
      <c r="J48" s="32"/>
      <c r="K48" s="6"/>
      <c r="L48" s="33"/>
    </row>
    <row r="49" spans="2:12" ht="13.5" thickBot="1">
      <c r="B49" s="38" t="s">
        <v>11</v>
      </c>
      <c r="C49" s="13"/>
      <c r="D49" s="13"/>
      <c r="E49" s="6"/>
      <c r="F49" s="6"/>
      <c r="G49" s="6"/>
      <c r="H49" s="58">
        <v>30</v>
      </c>
      <c r="I49" s="6"/>
      <c r="J49" s="35">
        <f>IF(SUM(J35:J41)&lt;=J17,SUM(J35:J41),J17)</f>
        <v>0</v>
      </c>
      <c r="K49" s="27"/>
      <c r="L49" s="35">
        <f>IF(SUM(L35:L41)&lt;=L17,SUM(L35:L41),L17)</f>
        <v>0</v>
      </c>
    </row>
    <row r="50" spans="2:12" ht="12.75">
      <c r="B50" s="12"/>
      <c r="C50" s="13"/>
      <c r="D50" s="13"/>
      <c r="E50" s="6"/>
      <c r="F50" s="6"/>
      <c r="G50" s="6"/>
      <c r="H50" s="37"/>
      <c r="I50" s="6"/>
      <c r="J50" s="32"/>
      <c r="K50" s="6"/>
      <c r="L50" s="33"/>
    </row>
    <row r="51" spans="2:12" ht="13.5" thickBot="1">
      <c r="B51" s="43" t="s">
        <v>162</v>
      </c>
      <c r="C51" s="6"/>
      <c r="D51" s="6"/>
      <c r="E51" s="6"/>
      <c r="G51" s="6"/>
      <c r="H51" s="6"/>
      <c r="I51" s="6"/>
      <c r="J51" s="6"/>
      <c r="K51" s="6"/>
      <c r="L51" s="7"/>
    </row>
    <row r="52" spans="2:12" ht="13.5" thickBot="1">
      <c r="B52" s="11" t="s">
        <v>9</v>
      </c>
      <c r="C52" s="6"/>
      <c r="D52" s="6"/>
      <c r="E52" s="6"/>
      <c r="F52" s="14"/>
      <c r="G52" s="6"/>
      <c r="H52" s="58">
        <v>31</v>
      </c>
      <c r="I52" s="6"/>
      <c r="J52" s="35">
        <f>SUM(J32,J49,J44:J46)</f>
        <v>0</v>
      </c>
      <c r="K52" s="27"/>
      <c r="L52" s="35">
        <f>SUM(L32,L49,L44:L46)</f>
        <v>0</v>
      </c>
    </row>
    <row r="53" spans="2:12" ht="13.5" thickBot="1">
      <c r="B53" s="4"/>
      <c r="C53" s="6"/>
      <c r="D53" s="6"/>
      <c r="E53" s="6"/>
      <c r="F53" s="14"/>
      <c r="G53" s="6"/>
      <c r="H53" s="6"/>
      <c r="I53" s="6"/>
      <c r="J53" s="6"/>
      <c r="K53" s="6"/>
      <c r="L53" s="7"/>
    </row>
    <row r="54" spans="2:12" ht="13.5" thickBot="1">
      <c r="B54" s="11" t="s">
        <v>12</v>
      </c>
      <c r="C54" s="13"/>
      <c r="D54" s="13"/>
      <c r="E54" s="6"/>
      <c r="F54" s="6"/>
      <c r="G54" s="6"/>
      <c r="H54" s="58">
        <v>32</v>
      </c>
      <c r="I54" s="6"/>
      <c r="J54" s="35">
        <f>SUM(J52/J16*100)</f>
        <v>0</v>
      </c>
      <c r="K54" s="27"/>
      <c r="L54" s="67" t="e">
        <f>SUM(L52/L16*100)</f>
        <v>#DIV/0!</v>
      </c>
    </row>
    <row r="55" spans="2:12" ht="12.75">
      <c r="B55" s="39" t="s">
        <v>163</v>
      </c>
      <c r="C55" s="13"/>
      <c r="D55" s="13"/>
      <c r="E55" s="6"/>
      <c r="F55" s="6"/>
      <c r="G55" s="6"/>
      <c r="H55" s="37"/>
      <c r="I55" s="6"/>
      <c r="J55" s="32"/>
      <c r="K55" s="6"/>
      <c r="L55" s="33"/>
    </row>
    <row r="56" spans="2:12" ht="13.5" thickBot="1">
      <c r="B56" s="5"/>
      <c r="C56" s="3"/>
      <c r="D56" s="3"/>
      <c r="E56" s="3"/>
      <c r="F56" s="3"/>
      <c r="G56" s="3"/>
      <c r="H56" s="3"/>
      <c r="I56" s="3"/>
      <c r="J56" s="3"/>
      <c r="K56" s="3"/>
      <c r="L56" s="8"/>
    </row>
    <row r="57" ht="12.75">
      <c r="B57" s="9" t="s">
        <v>13</v>
      </c>
    </row>
    <row r="60" ht="12.75">
      <c r="B60" s="45" t="s">
        <v>14</v>
      </c>
    </row>
    <row r="61" ht="12.75">
      <c r="B61" t="s">
        <v>15</v>
      </c>
    </row>
    <row r="62" ht="12.75">
      <c r="B62" t="s">
        <v>16</v>
      </c>
    </row>
    <row r="63" ht="12.75">
      <c r="B63" t="s">
        <v>17</v>
      </c>
    </row>
    <row r="65" ht="12.75">
      <c r="B65" s="45" t="s">
        <v>18</v>
      </c>
    </row>
    <row r="66" spans="1:14" ht="12.75">
      <c r="A66" s="48"/>
      <c r="B66" s="47" t="s">
        <v>19</v>
      </c>
      <c r="C66" s="47"/>
      <c r="D66" s="47"/>
      <c r="N66" s="44"/>
    </row>
    <row r="67" spans="1:14" ht="12.75">
      <c r="A67" s="44"/>
      <c r="B67" t="s">
        <v>20</v>
      </c>
      <c r="N67" s="44"/>
    </row>
    <row r="68" spans="1:14" ht="12.75">
      <c r="A68" s="44"/>
      <c r="B68" t="s">
        <v>21</v>
      </c>
      <c r="N68" s="44"/>
    </row>
    <row r="69" spans="1:14" ht="12.75">
      <c r="A69" s="44"/>
      <c r="B69" t="s">
        <v>22</v>
      </c>
      <c r="N69" s="44"/>
    </row>
    <row r="70" spans="1:14" ht="12.75">
      <c r="A70" s="44"/>
      <c r="B70" t="s">
        <v>23</v>
      </c>
      <c r="N70" s="44"/>
    </row>
    <row r="71" spans="2:14" ht="12.75"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1:4" ht="12.75">
      <c r="A72" s="48"/>
      <c r="B72" s="47" t="s">
        <v>24</v>
      </c>
      <c r="C72" s="47"/>
      <c r="D72" s="47"/>
    </row>
    <row r="73" spans="1:2" ht="12.75">
      <c r="A73" s="44"/>
      <c r="B73" t="s">
        <v>25</v>
      </c>
    </row>
    <row r="75" spans="2:4" ht="12.75">
      <c r="B75" s="47" t="s">
        <v>26</v>
      </c>
      <c r="C75" s="47"/>
      <c r="D75" s="47"/>
    </row>
    <row r="76" ht="12.75">
      <c r="B76" t="s">
        <v>27</v>
      </c>
    </row>
    <row r="77" ht="12.75">
      <c r="B77" t="s">
        <v>28</v>
      </c>
    </row>
    <row r="79" spans="2:4" ht="12.75">
      <c r="B79" s="47" t="s">
        <v>29</v>
      </c>
      <c r="C79" s="47"/>
      <c r="D79" s="47"/>
    </row>
    <row r="80" ht="12.75">
      <c r="B80" t="s">
        <v>30</v>
      </c>
    </row>
    <row r="81" ht="12.75">
      <c r="B81" t="s">
        <v>31</v>
      </c>
    </row>
    <row r="83" spans="2:5" ht="12.75">
      <c r="B83" s="47" t="s">
        <v>32</v>
      </c>
      <c r="C83" s="47"/>
      <c r="D83" s="47"/>
      <c r="E83" s="47"/>
    </row>
    <row r="84" ht="12.75">
      <c r="B84" t="s">
        <v>33</v>
      </c>
    </row>
    <row r="85" ht="12.75">
      <c r="B85" t="s">
        <v>164</v>
      </c>
    </row>
    <row r="86" ht="12.75">
      <c r="B86" t="s">
        <v>165</v>
      </c>
    </row>
    <row r="88" spans="2:5" ht="12.75">
      <c r="B88" s="47" t="s">
        <v>34</v>
      </c>
      <c r="C88" s="47"/>
      <c r="D88" s="47"/>
      <c r="E88" s="47"/>
    </row>
    <row r="89" ht="12.75">
      <c r="B89" t="s">
        <v>35</v>
      </c>
    </row>
    <row r="91" spans="2:4" ht="12.75">
      <c r="B91" s="47" t="s">
        <v>36</v>
      </c>
      <c r="C91" s="47"/>
      <c r="D91" s="47"/>
    </row>
    <row r="92" ht="12.75">
      <c r="B92" t="s">
        <v>37</v>
      </c>
    </row>
    <row r="94" spans="2:13" ht="12.75">
      <c r="B94" s="47" t="s">
        <v>38</v>
      </c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</row>
    <row r="95" ht="12.75">
      <c r="B95" t="s">
        <v>39</v>
      </c>
    </row>
    <row r="97" ht="12.75">
      <c r="B97" s="45" t="s">
        <v>41</v>
      </c>
    </row>
    <row r="98" ht="12.75">
      <c r="B98" t="s">
        <v>42</v>
      </c>
    </row>
    <row r="99" ht="12.75">
      <c r="B99" t="s">
        <v>43</v>
      </c>
    </row>
    <row r="101" ht="12.75">
      <c r="B101" s="45" t="s">
        <v>166</v>
      </c>
    </row>
    <row r="102" spans="2:4" ht="12.75">
      <c r="B102" s="47" t="s">
        <v>44</v>
      </c>
      <c r="C102" s="47"/>
      <c r="D102" s="47"/>
    </row>
    <row r="103" ht="12.75">
      <c r="B103" t="s">
        <v>45</v>
      </c>
    </row>
    <row r="104" ht="12.75">
      <c r="B104" t="s">
        <v>46</v>
      </c>
    </row>
    <row r="105" ht="12.75">
      <c r="B105" t="s">
        <v>47</v>
      </c>
    </row>
    <row r="107" spans="2:4" ht="12.75">
      <c r="B107" s="47" t="s">
        <v>48</v>
      </c>
      <c r="C107" s="44"/>
      <c r="D107" s="44"/>
    </row>
    <row r="108" ht="12.75">
      <c r="B108" t="s">
        <v>49</v>
      </c>
    </row>
    <row r="109" ht="12.75">
      <c r="B109" t="s">
        <v>168</v>
      </c>
    </row>
    <row r="110" ht="12.75">
      <c r="B110" t="s">
        <v>50</v>
      </c>
    </row>
    <row r="112" spans="2:4" ht="12.75">
      <c r="B112" s="47" t="s">
        <v>51</v>
      </c>
      <c r="C112" s="44"/>
      <c r="D112" s="44"/>
    </row>
    <row r="113" ht="12.75">
      <c r="B113" t="s">
        <v>52</v>
      </c>
    </row>
    <row r="114" ht="12.75">
      <c r="B114" t="s">
        <v>53</v>
      </c>
    </row>
    <row r="116" spans="2:5" ht="12.75">
      <c r="B116" s="47" t="s">
        <v>54</v>
      </c>
      <c r="C116" s="47"/>
      <c r="D116" s="47"/>
      <c r="E116" s="47"/>
    </row>
    <row r="117" ht="12.75">
      <c r="B117" t="s">
        <v>55</v>
      </c>
    </row>
    <row r="118" ht="12.75">
      <c r="B118" t="s">
        <v>56</v>
      </c>
    </row>
    <row r="119" ht="12.75">
      <c r="B119" t="s">
        <v>57</v>
      </c>
    </row>
    <row r="120" ht="12.75">
      <c r="B120" t="s">
        <v>58</v>
      </c>
    </row>
    <row r="121" ht="12.75">
      <c r="B121" t="s">
        <v>59</v>
      </c>
    </row>
    <row r="122" ht="12.75">
      <c r="B122" t="s">
        <v>60</v>
      </c>
    </row>
    <row r="123" ht="12.75">
      <c r="B123" t="s">
        <v>61</v>
      </c>
    </row>
    <row r="124" ht="12.75">
      <c r="B124" t="s">
        <v>62</v>
      </c>
    </row>
    <row r="125" ht="12.75">
      <c r="B125" t="s">
        <v>63</v>
      </c>
    </row>
    <row r="127" spans="2:4" ht="12.75">
      <c r="B127" s="47" t="s">
        <v>64</v>
      </c>
      <c r="C127" s="44"/>
      <c r="D127" s="44"/>
    </row>
    <row r="128" ht="12.75">
      <c r="B128" t="s">
        <v>65</v>
      </c>
    </row>
    <row r="130" spans="2:4" ht="12.75">
      <c r="B130" s="47" t="s">
        <v>66</v>
      </c>
      <c r="C130" s="44"/>
      <c r="D130" s="44"/>
    </row>
    <row r="131" ht="12.75">
      <c r="B131" t="s">
        <v>67</v>
      </c>
    </row>
    <row r="132" ht="12.75">
      <c r="B132" t="s">
        <v>68</v>
      </c>
    </row>
    <row r="133" ht="12.75">
      <c r="B133" t="s">
        <v>40</v>
      </c>
    </row>
    <row r="134" ht="12.75">
      <c r="B134" t="s">
        <v>69</v>
      </c>
    </row>
    <row r="136" spans="2:4" ht="12.75">
      <c r="B136" s="47" t="s">
        <v>70</v>
      </c>
      <c r="C136" s="47"/>
      <c r="D136" s="47"/>
    </row>
    <row r="137" ht="12.75">
      <c r="B137" t="s">
        <v>71</v>
      </c>
    </row>
    <row r="138" ht="12.75">
      <c r="B138" t="s">
        <v>72</v>
      </c>
    </row>
    <row r="139" ht="12.75">
      <c r="B139" t="s">
        <v>73</v>
      </c>
    </row>
    <row r="140" ht="12.75">
      <c r="B140" t="s">
        <v>74</v>
      </c>
    </row>
    <row r="142" spans="2:10" ht="12.75">
      <c r="B142" s="47" t="s">
        <v>75</v>
      </c>
      <c r="C142" s="47"/>
      <c r="D142" s="47"/>
      <c r="E142" s="47"/>
      <c r="F142" s="47"/>
      <c r="G142" s="47"/>
      <c r="H142" s="47"/>
      <c r="I142" s="47"/>
      <c r="J142" s="47"/>
    </row>
    <row r="143" ht="12.75">
      <c r="B143" t="s">
        <v>76</v>
      </c>
    </row>
    <row r="144" ht="12.75">
      <c r="B144" t="s">
        <v>77</v>
      </c>
    </row>
    <row r="146" spans="2:12" ht="12.75">
      <c r="B146" s="47" t="s">
        <v>78</v>
      </c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ht="12.75">
      <c r="B147" t="s">
        <v>79</v>
      </c>
    </row>
    <row r="148" ht="12.75">
      <c r="B148" t="s">
        <v>80</v>
      </c>
    </row>
    <row r="150" spans="2:5" ht="12.75">
      <c r="B150" s="47" t="s">
        <v>81</v>
      </c>
      <c r="C150" s="47"/>
      <c r="D150" s="47"/>
      <c r="E150" s="47"/>
    </row>
    <row r="151" ht="12.75">
      <c r="B151" t="s">
        <v>82</v>
      </c>
    </row>
    <row r="153" spans="2:8" ht="12.75">
      <c r="B153" s="47" t="s">
        <v>83</v>
      </c>
      <c r="C153" s="47"/>
      <c r="D153" s="47"/>
      <c r="E153" s="47"/>
      <c r="F153" s="47"/>
      <c r="G153" s="47"/>
      <c r="H153" s="47"/>
    </row>
    <row r="154" ht="12.75">
      <c r="B154" t="s">
        <v>84</v>
      </c>
    </row>
    <row r="156" spans="2:6" ht="12.75">
      <c r="B156" s="59" t="s">
        <v>169</v>
      </c>
      <c r="C156" s="55"/>
      <c r="D156" s="55"/>
      <c r="E156" s="55"/>
      <c r="F156" s="55"/>
    </row>
    <row r="157" spans="2:12" ht="12.75">
      <c r="B157" s="47" t="s">
        <v>85</v>
      </c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ht="12.75">
      <c r="B158" t="s">
        <v>86</v>
      </c>
    </row>
    <row r="159" ht="12.75">
      <c r="B159" t="s">
        <v>87</v>
      </c>
    </row>
    <row r="160" ht="12.75">
      <c r="B160" t="s">
        <v>88</v>
      </c>
    </row>
    <row r="161" ht="12.75">
      <c r="B161" t="s">
        <v>89</v>
      </c>
    </row>
    <row r="163" spans="2:5" ht="12.75">
      <c r="B163" s="47" t="s">
        <v>90</v>
      </c>
      <c r="C163" s="47"/>
      <c r="D163" s="47"/>
      <c r="E163" s="47"/>
    </row>
    <row r="164" ht="12.75">
      <c r="B164" t="s">
        <v>91</v>
      </c>
    </row>
    <row r="165" ht="12.75">
      <c r="B165" t="s">
        <v>92</v>
      </c>
    </row>
    <row r="166" ht="12.75">
      <c r="B166" t="s">
        <v>93</v>
      </c>
    </row>
    <row r="167" ht="12.75">
      <c r="B167" t="s">
        <v>94</v>
      </c>
    </row>
    <row r="169" spans="2:12" ht="12.75">
      <c r="B169" s="47" t="s">
        <v>95</v>
      </c>
      <c r="C169" s="47"/>
      <c r="D169" s="47"/>
      <c r="E169" s="47"/>
      <c r="F169" s="47"/>
      <c r="G169" s="47"/>
      <c r="H169" s="47"/>
      <c r="I169" s="47"/>
      <c r="J169" s="47"/>
      <c r="K169" s="47"/>
      <c r="L169" s="47"/>
    </row>
    <row r="170" ht="12.75">
      <c r="B170" t="s">
        <v>96</v>
      </c>
    </row>
    <row r="171" ht="12.75">
      <c r="B171" t="s">
        <v>97</v>
      </c>
    </row>
    <row r="172" ht="12.75">
      <c r="B172" t="s">
        <v>98</v>
      </c>
    </row>
    <row r="173" ht="12.75">
      <c r="B173" t="s">
        <v>99</v>
      </c>
    </row>
    <row r="174" ht="12.75">
      <c r="B174" t="s">
        <v>100</v>
      </c>
    </row>
    <row r="176" spans="2:7" ht="12.75">
      <c r="B176" s="47" t="s">
        <v>101</v>
      </c>
      <c r="C176" s="47"/>
      <c r="D176" s="47"/>
      <c r="E176" s="47"/>
      <c r="F176" s="47"/>
      <c r="G176" s="47"/>
    </row>
    <row r="177" ht="12.75">
      <c r="B177" t="s">
        <v>102</v>
      </c>
    </row>
    <row r="178" ht="12.75">
      <c r="B178" t="s">
        <v>103</v>
      </c>
    </row>
    <row r="180" spans="2:12" ht="12.75">
      <c r="B180" s="47" t="s">
        <v>104</v>
      </c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ht="12.75">
      <c r="B181" t="s">
        <v>105</v>
      </c>
    </row>
    <row r="183" spans="2:8" ht="12.75">
      <c r="B183" s="47" t="s">
        <v>106</v>
      </c>
      <c r="C183" s="44"/>
      <c r="D183" s="44"/>
      <c r="E183" s="44"/>
      <c r="F183" s="44"/>
      <c r="G183" s="44"/>
      <c r="H183" s="44"/>
    </row>
    <row r="184" ht="12.75">
      <c r="B184" t="s">
        <v>107</v>
      </c>
    </row>
    <row r="186" spans="2:6" ht="12.75">
      <c r="B186" s="47" t="s">
        <v>108</v>
      </c>
      <c r="C186" s="44"/>
      <c r="D186" s="44"/>
      <c r="E186" s="44"/>
      <c r="F186" s="44"/>
    </row>
    <row r="187" ht="12.75">
      <c r="B187" t="s">
        <v>109</v>
      </c>
    </row>
    <row r="189" ht="12.75">
      <c r="B189" s="45" t="s">
        <v>110</v>
      </c>
    </row>
    <row r="190" ht="12.75">
      <c r="B190" t="s">
        <v>172</v>
      </c>
    </row>
    <row r="191" ht="12.75">
      <c r="B191" t="s">
        <v>111</v>
      </c>
    </row>
    <row r="192" ht="12.75">
      <c r="B192" t="s">
        <v>112</v>
      </c>
    </row>
    <row r="194" spans="2:7" ht="12.75">
      <c r="B194" s="47" t="s">
        <v>113</v>
      </c>
      <c r="C194" s="44"/>
      <c r="D194" s="44"/>
      <c r="E194" s="44"/>
      <c r="F194" s="44"/>
      <c r="G194" s="44"/>
    </row>
    <row r="195" ht="12.75">
      <c r="B195" t="s">
        <v>114</v>
      </c>
    </row>
    <row r="196" ht="12.75">
      <c r="B196" t="s">
        <v>115</v>
      </c>
    </row>
    <row r="198" spans="2:12" ht="12.75">
      <c r="B198" s="47" t="s">
        <v>116</v>
      </c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ht="12.75">
      <c r="B199" t="s">
        <v>117</v>
      </c>
    </row>
    <row r="200" ht="12.75">
      <c r="B200" t="s">
        <v>118</v>
      </c>
    </row>
    <row r="202" spans="2:12" ht="12.75">
      <c r="B202" s="47" t="s">
        <v>119</v>
      </c>
      <c r="C202" s="44"/>
      <c r="D202" s="44"/>
      <c r="E202" s="44"/>
      <c r="F202" s="44"/>
      <c r="G202" s="44"/>
      <c r="H202" s="44"/>
      <c r="I202" s="44"/>
      <c r="J202" s="44"/>
      <c r="K202" s="44"/>
      <c r="L202" s="44"/>
    </row>
    <row r="203" ht="12.75">
      <c r="B203" t="s">
        <v>120</v>
      </c>
    </row>
    <row r="204" ht="12.75">
      <c r="B204" t="s">
        <v>121</v>
      </c>
    </row>
    <row r="205" ht="12.75">
      <c r="B205" t="s">
        <v>122</v>
      </c>
    </row>
    <row r="206" ht="12.75">
      <c r="B206" t="s">
        <v>123</v>
      </c>
    </row>
    <row r="207" ht="12.75">
      <c r="B207" t="s">
        <v>124</v>
      </c>
    </row>
    <row r="209" spans="2:12" ht="12.75">
      <c r="B209" s="47" t="s">
        <v>125</v>
      </c>
      <c r="C209" s="47"/>
      <c r="D209" s="47"/>
      <c r="E209" s="47"/>
      <c r="F209" s="47"/>
      <c r="G209" s="47"/>
      <c r="H209" s="47"/>
      <c r="I209" s="47"/>
      <c r="J209" s="47"/>
      <c r="K209" s="47"/>
      <c r="L209" s="47"/>
    </row>
    <row r="210" ht="12.75">
      <c r="B210" t="s">
        <v>126</v>
      </c>
    </row>
    <row r="212" spans="2:12" ht="12.75">
      <c r="B212" s="45" t="s">
        <v>127</v>
      </c>
      <c r="C212" s="45"/>
      <c r="D212" s="45"/>
      <c r="E212" s="45"/>
      <c r="F212" s="45"/>
      <c r="G212" s="45"/>
      <c r="H212" s="45"/>
      <c r="I212" s="45"/>
      <c r="J212" s="45"/>
      <c r="K212" s="45"/>
      <c r="L212" s="45"/>
    </row>
    <row r="213" spans="2:6" ht="12.75">
      <c r="B213" s="47" t="s">
        <v>128</v>
      </c>
      <c r="C213" s="44"/>
      <c r="D213" s="44"/>
      <c r="E213" s="44"/>
      <c r="F213" s="44"/>
    </row>
    <row r="214" ht="12.75">
      <c r="B214" t="s">
        <v>129</v>
      </c>
    </row>
    <row r="215" ht="12.75">
      <c r="B215" t="s">
        <v>130</v>
      </c>
    </row>
    <row r="217" spans="2:7" ht="12.75">
      <c r="B217" s="47" t="s">
        <v>131</v>
      </c>
      <c r="C217" s="44"/>
      <c r="D217" s="44"/>
      <c r="E217" s="44"/>
      <c r="F217" s="44"/>
      <c r="G217" s="44"/>
    </row>
    <row r="218" ht="12.75">
      <c r="B218" t="s">
        <v>132</v>
      </c>
    </row>
  </sheetData>
  <conditionalFormatting sqref="L13">
    <cfRule type="cellIs" priority="1" dxfId="0" operator="greaterThan" stopIfTrue="1">
      <formula>$L$11</formula>
    </cfRule>
  </conditionalFormatting>
  <hyperlinks>
    <hyperlink ref="B66:B70" location="'QTL Calculator'!H10" display="Line 1 – Total Assets"/>
    <hyperlink ref="B66:N70" location="'QTL Calculator'!H10" display="Line 1 – Total Assets"/>
    <hyperlink ref="H10" location="Instr1" display="Instr1"/>
    <hyperlink ref="H11" location="Instr2" display="Instr2"/>
    <hyperlink ref="H12" location="Instr3" display="Instr3"/>
    <hyperlink ref="B7:G7" location="'QTL Calculator'!B60" display="(For Instructions, click here or on link in Line number.)"/>
    <hyperlink ref="H13" location="Instr4" display="Instr4"/>
    <hyperlink ref="H14" location="Instr5" display="Instr5"/>
    <hyperlink ref="B83:M85" location="'QTL Calculator'!H14" display="Line 5 – Goodwill and Other Intangibles"/>
    <hyperlink ref="H15" location="Instr6" display="Instr6"/>
    <hyperlink ref="H16" location="Instr7" display="Instr7"/>
    <hyperlink ref="B94:M95" location="'QTL Calculator'!H17" display="Line 8 – 20% of Portfolio Assets"/>
    <hyperlink ref="H17" location="'QTL Calculator'!B94" display="'QTL Calculator'!B94"/>
    <hyperlink ref="H21" location="Instr9" display="Instr9"/>
    <hyperlink ref="B7:L7" location="'QTL Calculator'!B60" display="(For Instructions, click here or on link in Line number.  Shaded cells are automatically calculated.)"/>
    <hyperlink ref="B66" location="Line1" display="Line 1 – Total Assets"/>
    <hyperlink ref="B72" location="Line2" display="Line 2 – 20% of Total Assets"/>
    <hyperlink ref="B66:D66" location="Line1" display="Line 1 – Total Assets"/>
    <hyperlink ref="B72:D72" location="Line2" display="Line 2 – 20% of Total Assets"/>
    <hyperlink ref="B75:D75" location="Line3" display="Line 3 – Office Building"/>
    <hyperlink ref="B79:D79" location="Line4" display="Line 4 – Liquidity"/>
    <hyperlink ref="B83:E83" location="Line5" display="Line 5 – Goodwill and Other Intangibles"/>
    <hyperlink ref="B88:E88" location="Line6" display="Line 6 – Deductions from Total Assets"/>
    <hyperlink ref="B91:D91" location="Line7" display="Line 7 – Portfolio Assets"/>
    <hyperlink ref="B102:D102" location="Line9" display="Line 9 – Mortgage Loans"/>
    <hyperlink ref="B107:D107" location="Line10" display="Line 10 – REO (Residential)"/>
    <hyperlink ref="H22" location="Instr10" display="Instr10"/>
    <hyperlink ref="H23" location="Instr11" display="Instr11"/>
    <hyperlink ref="B112:D112" location="Line11" display="Line 11 – Home Equity Loans"/>
    <hyperlink ref="B116:E116" location="Line12" display="Line 12 – Mortgage-Backed Securities"/>
    <hyperlink ref="H24" location="Instr12" display="Instr12"/>
    <hyperlink ref="H25" location="Instr13" display="Instr13"/>
    <hyperlink ref="B127:D127" location="Line13" display="Line 13 – Educational Loans"/>
    <hyperlink ref="B130:D130" location="Line14" display="Line 14 – Small Business Loans"/>
    <hyperlink ref="H26" location="Instr14" display="Instr14"/>
    <hyperlink ref="B136:D136" location="Line15" display="Line 15 – Credit Card Loans"/>
    <hyperlink ref="H27" location="Instr15" display="Instr15"/>
    <hyperlink ref="B142:J142" location="Line16" display="Line 16 – Obligations of Deposit Insurance Agencies Issued Prior to July 1, 1989"/>
    <hyperlink ref="B146:L146" location="Line17" display="Line 17 – Obligations of Deposit Insurance Agencies Issued On or After July 1, 1989"/>
    <hyperlink ref="B150:E150" location="Line18" display="Line 18 – Federal Home Loan Bank Stock"/>
    <hyperlink ref="H28" location="Instr16" display="Instr16"/>
    <hyperlink ref="H29" location="Instr17" display="Instr17"/>
    <hyperlink ref="H30" location="Instr18" display="Instr18"/>
    <hyperlink ref="H32" location="Instr19" display="Instr19"/>
    <hyperlink ref="B153:H153" location="Line19" display="Line 19 – Total Qualified Thrift Investments Includable Without Limit"/>
    <hyperlink ref="H35" location="Instr20" display="Instr20"/>
    <hyperlink ref="B157:J157" location="Line20" display="Line 20 – 50% of Residential Mortgage Loans Originated and Sold Within 90 Days"/>
    <hyperlink ref="B163:E163" location="Line21" display="Line 21 – 80% Service Corporations"/>
    <hyperlink ref="H36" location="Instr21" display="Instr21"/>
    <hyperlink ref="B169:L169" location="Line22" display="Line 22 – 200% of One- to Four-Family Residence Loans (Starter Homes Less than 60% Median)"/>
    <hyperlink ref="B176:G176" location="Line23" display="Line 23 – 200% of Certain Loans In Credit-Needy Areas"/>
    <hyperlink ref="H37" location="Instr22" display="Instr22"/>
    <hyperlink ref="H38" location="Instr23" display="Instr23"/>
    <hyperlink ref="B180:L180" location="Line24" display="Line 24 – Community Service Facility Loans (Purchase, Construction, Improvement)"/>
    <hyperlink ref="B183:H183" location="Line25" display="Line 25 – Loans for Personal, Family, or Household Purposes"/>
    <hyperlink ref="H39" location="Instr24" display="Instr24"/>
    <hyperlink ref="H40" location="Instr25" display="Instr25"/>
    <hyperlink ref="B186:F186" location="Line26" display="Line 26 – Stock of the FNMA or the FHLMC"/>
    <hyperlink ref="B194:G194" location="Line27" display="Line 27 – Loan for Personal, Family or Household Purposes"/>
    <hyperlink ref="B198:L198" location="Line28" display="Line 28 – Community Service Facility Loans (Purchases, Construction, Improvement)"/>
    <hyperlink ref="B202:L202" location="Line29" display="Line 29 – 200% of One- to Four-Family Residence Loans (Starter Homes Less than Median)"/>
    <hyperlink ref="H41" location="Instr26" display="Instr26"/>
    <hyperlink ref="H44" location="Instr27" display="Instr27"/>
    <hyperlink ref="H45" location="Instr28" display="Instr28"/>
    <hyperlink ref="H46" location="Instr29" display="Instr29"/>
    <hyperlink ref="B209:L209" location="Line30" display="Line 30 – Total Qualified Thrift Investments Includable Up to 20% of Portfolio Assets"/>
    <hyperlink ref="B217:G217" location="Line32" display="Line 32 – Actual Thrift Investment Percentage (ATIP)"/>
    <hyperlink ref="B213:F213" location="Line31" display="Line 31 – Total Qualified Thrift Investments"/>
    <hyperlink ref="H49" location="Instr30" display="Instr30"/>
    <hyperlink ref="H52" location="Instr31" display="Instr31"/>
    <hyperlink ref="H54" location="Instr32" display="Instr32"/>
  </hyperlinks>
  <printOptions horizontalCentered="1"/>
  <pageMargins left="0.25" right="0.25" top="0.25" bottom="0.25" header="0.25" footer="0.5"/>
  <pageSetup fitToHeight="4" fitToWidth="1"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Thrift Supervision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D. Shively</dc:creator>
  <cp:keywords/>
  <dc:description/>
  <cp:lastModifiedBy>William D. Shively</cp:lastModifiedBy>
  <cp:lastPrinted>2007-03-13T18:18:20Z</cp:lastPrinted>
  <dcterms:created xsi:type="dcterms:W3CDTF">2007-01-18T17:09:55Z</dcterms:created>
  <dcterms:modified xsi:type="dcterms:W3CDTF">2007-04-11T14:36:53Z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