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<sst xmlns="http://schemas.openxmlformats.org/spreadsheetml/2006/main" count="84" uniqueCount="24">
  <si>
    <t>Information</t>
  </si>
  <si>
    <t>Other Services</t>
  </si>
  <si>
    <t>Agriculture, Forestry, Fishing and Hunting</t>
  </si>
  <si>
    <t>Mining</t>
  </si>
  <si>
    <t>Utilities</t>
  </si>
  <si>
    <t>Construction</t>
  </si>
  <si>
    <t>Manufacturing</t>
  </si>
  <si>
    <t>Wholesale and Retail Trade</t>
  </si>
  <si>
    <t>Transporation and Warehousing</t>
  </si>
  <si>
    <t>Finance and Insurance</t>
  </si>
  <si>
    <t>Real Estate and Rental and Leasing</t>
  </si>
  <si>
    <t>Professional, Scientific, and Technical Services</t>
  </si>
  <si>
    <t>Management of Companies</t>
  </si>
  <si>
    <t>Educational Services</t>
  </si>
  <si>
    <t>Health Care and Social Assistance</t>
  </si>
  <si>
    <t>Accomodation and Food Services</t>
  </si>
  <si>
    <t>Arts, Entertainment, and Recreation</t>
  </si>
  <si>
    <t>Not allocable</t>
  </si>
  <si>
    <t>Administrative and Support and Waste Management and Remediation Services</t>
  </si>
  <si>
    <r>
      <t>All other</t>
    </r>
    <r>
      <rPr>
        <vertAlign val="superscript"/>
        <sz val="10"/>
        <rFont val="Arial"/>
        <family val="2"/>
      </rPr>
      <t xml:space="preserve"> 1</t>
    </r>
  </si>
  <si>
    <t>Total Receipts, Tax Year 2000</t>
  </si>
  <si>
    <t>Total Receipts, Tax Year 1999</t>
  </si>
  <si>
    <t>Total Receipts, Tax Year 2004</t>
  </si>
  <si>
    <t>Total Receipts, Tax Year 1998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</si>
</sst>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\-0000\-00\ "/>
    <numFmt numFmtId="165" formatCode="00\-000\-000\-000\-00\-0\ "/>
    <numFmt numFmtId="166" formatCode="&quot;**&quot;\ #,##0_);&quot;**&quot;\-#,##0_)"/>
    <numFmt numFmtId="167" formatCode="00\-0000000\ "/>
    <numFmt numFmtId="168" formatCode="00\-000000\-0000\-00\ "/>
    <numFmt numFmtId="169" formatCode="000\-00\-0000\ "/>
    <numFmt numFmtId="170" formatCode="####\-##\-##"/>
    <numFmt numFmtId="171" formatCode="########"/>
    <numFmt numFmtId="172" formatCode="&quot;*&quot;\ ###0;&quot;*&quot;\-###0"/>
    <numFmt numFmtId="173" formatCode="&quot;**&quot;\ ###0;&quot;**&quot;\-###0"/>
    <numFmt numFmtId="174" formatCode="0.0%"/>
    <numFmt numFmtId="175" formatCode="0.0000%"/>
  </numFmts>
  <fonts count="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20.25"/>
      <name val="Arial"/>
      <family val="0"/>
    </font>
    <font>
      <sz val="17"/>
      <name val="Arial"/>
      <family val="0"/>
    </font>
    <font>
      <vertAlign val="superscript"/>
      <sz val="10"/>
      <name val="Arial"/>
      <family val="2"/>
    </font>
    <font>
      <vertAlign val="superscript"/>
      <sz val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0" borderId="0">
      <alignment/>
      <protection/>
    </xf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15">
    <cellStyle name="Normal" xfId="0"/>
    <cellStyle name="Asterick" xfId="15"/>
    <cellStyle name="Comma" xfId="16"/>
    <cellStyle name="Comma [0]" xfId="17"/>
    <cellStyle name="CPL" xfId="18"/>
    <cellStyle name="Currency" xfId="19"/>
    <cellStyle name="Currency [0]" xfId="20"/>
    <cellStyle name="Disclosure" xfId="21"/>
    <cellStyle name="DLN" xfId="22"/>
    <cellStyle name="Double Asterick" xfId="23"/>
    <cellStyle name="EIN" xfId="24"/>
    <cellStyle name="Percent" xfId="25"/>
    <cellStyle name="SCPL" xfId="26"/>
    <cellStyle name="SSN" xfId="27"/>
    <cellStyle name="Y2K Dat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S Corporation Total Receipts, by Industrial Sector, Tax Year 2004</a:t>
            </a:r>
          </a:p>
        </c:rich>
      </c:tx>
      <c:layout>
        <c:manualLayout>
          <c:xMode val="factor"/>
          <c:yMode val="factor"/>
          <c:x val="0.00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"/>
          <c:y val="0.356"/>
          <c:w val="0.2615"/>
          <c:h val="0.3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Arial"/>
                        <a:ea typeface="Arial"/>
                        <a:cs typeface="Arial"/>
                      </a:rPr>
                      <a:t>All other </a:t>
                    </a:r>
                    <a:r>
                      <a:rPr lang="en-US" cap="none" sz="1700" b="0" i="0" u="none" baseline="30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1700" b="0" i="0" u="none" baseline="0">
                        <a:latin typeface="Arial"/>
                        <a:ea typeface="Arial"/>
                        <a:cs typeface="Arial"/>
                      </a:rPr>
                      <a:t>
25.0%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Arial"/>
                        <a:ea typeface="Arial"/>
                        <a:cs typeface="Arial"/>
                      </a:rPr>
                      <a:t>All other </a:t>
                    </a:r>
                    <a:r>
                      <a:rPr lang="en-US" cap="none" sz="1700" b="0" i="0" u="none" baseline="30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1700" b="0" i="0" u="none" baseline="0">
                        <a:latin typeface="Arial"/>
                        <a:ea typeface="Arial"/>
                        <a:cs typeface="Arial"/>
                      </a:rPr>
                      <a:t>
30.4%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Sheet1!$A$64:$A$68</c:f>
              <c:strCache>
                <c:ptCount val="5"/>
                <c:pt idx="0">
                  <c:v>Professional, Scientific, and Technical Services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Wholesale and Retail Trade</c:v>
                </c:pt>
                <c:pt idx="4">
                  <c:v>All other 1</c:v>
                </c:pt>
              </c:strCache>
            </c:strRef>
          </c:cat>
          <c:val>
            <c:numRef>
              <c:f>Sheet1!$B$64:$B$68</c:f>
              <c:numCache>
                <c:ptCount val="5"/>
                <c:pt idx="0">
                  <c:v>300748459</c:v>
                </c:pt>
                <c:pt idx="1">
                  <c:v>597613999</c:v>
                </c:pt>
                <c:pt idx="2">
                  <c:v>704385001</c:v>
                </c:pt>
                <c:pt idx="3">
                  <c:v>1978293116</c:v>
                </c:pt>
                <c:pt idx="4">
                  <c:v>1156121591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Sheet1!$A$64:$A$68</c:f>
              <c:strCache>
                <c:ptCount val="5"/>
                <c:pt idx="0">
                  <c:v>Professional, Scientific, and Technical Services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Wholesale and Retail Trade</c:v>
                </c:pt>
                <c:pt idx="4">
                  <c:v>All other 1</c:v>
                </c:pt>
              </c:strCache>
            </c:strRef>
          </c:cat>
          <c:val>
            <c:numRef>
              <c:f>Sheet1!$B$49:$B$54</c:f>
              <c:numCache>
                <c:ptCount val="5"/>
                <c:pt idx="0">
                  <c:v>125000</c:v>
                </c:pt>
                <c:pt idx="1">
                  <c:v>6842904</c:v>
                </c:pt>
                <c:pt idx="2">
                  <c:v>12904999</c:v>
                </c:pt>
                <c:pt idx="3">
                  <c:v>18500742</c:v>
                </c:pt>
                <c:pt idx="4">
                  <c:v>30819265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0.008</cdr:y>
    </cdr:from>
    <cdr:to>
      <cdr:x>0.13325</cdr:x>
      <cdr:y>0.0405</cdr:y>
    </cdr:to>
    <cdr:sp>
      <cdr:nvSpPr>
        <cdr:cNvPr id="1" name="Rectangle 1"/>
        <cdr:cNvSpPr>
          <a:spLocks/>
        </cdr:cNvSpPr>
      </cdr:nvSpPr>
      <cdr:spPr>
        <a:xfrm>
          <a:off x="152400" y="47625"/>
          <a:ext cx="885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E</a:t>
          </a:r>
        </a:p>
      </cdr:txBody>
    </cdr:sp>
  </cdr:relSizeAnchor>
  <cdr:relSizeAnchor xmlns:cdr="http://schemas.openxmlformats.org/drawingml/2006/chartDrawing">
    <cdr:from>
      <cdr:x>0.63425</cdr:x>
      <cdr:y>0.3395</cdr:y>
    </cdr:from>
    <cdr:to>
      <cdr:x>0.7065</cdr:x>
      <cdr:y>0.4025</cdr:y>
    </cdr:to>
    <cdr:sp>
      <cdr:nvSpPr>
        <cdr:cNvPr id="2" name="Line 4"/>
        <cdr:cNvSpPr>
          <a:spLocks/>
        </cdr:cNvSpPr>
      </cdr:nvSpPr>
      <cdr:spPr>
        <a:xfrm flipH="1">
          <a:off x="4972050" y="2143125"/>
          <a:ext cx="571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0.69725</cdr:y>
    </cdr:from>
    <cdr:to>
      <cdr:x>0.51</cdr:x>
      <cdr:y>0.73425</cdr:y>
    </cdr:to>
    <cdr:sp>
      <cdr:nvSpPr>
        <cdr:cNvPr id="3" name="Line 5"/>
        <cdr:cNvSpPr>
          <a:spLocks/>
        </cdr:cNvSpPr>
      </cdr:nvSpPr>
      <cdr:spPr>
        <a:xfrm flipV="1">
          <a:off x="4000500" y="4410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</cdr:x>
      <cdr:y>0.27</cdr:y>
    </cdr:from>
    <cdr:to>
      <cdr:x>0.57425</cdr:x>
      <cdr:y>0.36575</cdr:y>
    </cdr:to>
    <cdr:sp>
      <cdr:nvSpPr>
        <cdr:cNvPr id="4" name="Line 6"/>
        <cdr:cNvSpPr>
          <a:spLocks/>
        </cdr:cNvSpPr>
      </cdr:nvSpPr>
      <cdr:spPr>
        <a:xfrm>
          <a:off x="4191000" y="1704975"/>
          <a:ext cx="304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0.4025</cdr:y>
    </cdr:from>
    <cdr:to>
      <cdr:x>0.4195</cdr:x>
      <cdr:y>0.44025</cdr:y>
    </cdr:to>
    <cdr:sp>
      <cdr:nvSpPr>
        <cdr:cNvPr id="5" name="Line 7"/>
        <cdr:cNvSpPr>
          <a:spLocks/>
        </cdr:cNvSpPr>
      </cdr:nvSpPr>
      <cdr:spPr>
        <a:xfrm>
          <a:off x="2971800" y="254317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0.5505</cdr:y>
    </cdr:from>
    <cdr:to>
      <cdr:x>0.7325</cdr:x>
      <cdr:y>0.57625</cdr:y>
    </cdr:to>
    <cdr:sp>
      <cdr:nvSpPr>
        <cdr:cNvPr id="6" name="Line 10"/>
        <cdr:cNvSpPr>
          <a:spLocks/>
        </cdr:cNvSpPr>
      </cdr:nvSpPr>
      <cdr:spPr>
        <a:xfrm flipH="1" flipV="1">
          <a:off x="5257800" y="348615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12</xdr:col>
      <xdr:colOff>542925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9525" y="57150"/>
        <a:ext cx="78486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35</xdr:row>
      <xdr:rowOff>104775</xdr:rowOff>
    </xdr:from>
    <xdr:to>
      <xdr:col>12</xdr:col>
      <xdr:colOff>38100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" y="5772150"/>
          <a:ext cx="70389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All other includes: agriculture, forestry, fishing and hunting; mining; utilities; transportation and warehousing; information; finance and insurance; management of companies; real estate and rental and leasing; administrative and support and waste management and remediation services; educational services; health care and social assistance; arts, entertainment, and recreation; accommodation and food services; other services; and not allocable.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46" sqref="D46"/>
    </sheetView>
  </sheetViews>
  <sheetFormatPr defaultColWidth="9.140625" defaultRowHeight="12.75"/>
  <sheetData/>
  <printOptions/>
  <pageMargins left="0.75" right="0.75" top="0.73" bottom="0.89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6:F160"/>
  <sheetViews>
    <sheetView view="pageBreakPreview" zoomScale="60" workbookViewId="0" topLeftCell="A19">
      <selection activeCell="E60" sqref="E60"/>
    </sheetView>
  </sheetViews>
  <sheetFormatPr defaultColWidth="9.140625" defaultRowHeight="12.75"/>
  <cols>
    <col min="1" max="1" width="47.7109375" style="0" customWidth="1"/>
    <col min="2" max="3" width="15.140625" style="1" customWidth="1"/>
    <col min="4" max="4" width="12.8515625" style="0" bestFit="1" customWidth="1"/>
    <col min="5" max="5" width="14.421875" style="0" bestFit="1" customWidth="1"/>
    <col min="6" max="6" width="9.28125" style="0" bestFit="1" customWidth="1"/>
  </cols>
  <sheetData>
    <row r="46" ht="12.75">
      <c r="A46" t="s">
        <v>22</v>
      </c>
    </row>
    <row r="49" spans="1:4" ht="12.75">
      <c r="A49" t="s">
        <v>17</v>
      </c>
      <c r="B49" s="1">
        <v>125000</v>
      </c>
      <c r="C49" s="4">
        <f>B49/B70</f>
        <v>2.6387105954945264E-05</v>
      </c>
      <c r="D49" s="1"/>
    </row>
    <row r="50" spans="1:4" ht="12.75">
      <c r="A50" t="s">
        <v>4</v>
      </c>
      <c r="B50" s="1">
        <v>6842904</v>
      </c>
      <c r="C50" s="3">
        <f>B50/B70</f>
        <v>0.00144451546310015</v>
      </c>
      <c r="D50" s="1"/>
    </row>
    <row r="51" spans="1:4" ht="12.75">
      <c r="A51" t="s">
        <v>13</v>
      </c>
      <c r="B51" s="1">
        <v>12904999</v>
      </c>
      <c r="C51" s="3">
        <f>B51/B70</f>
        <v>0.0027242046076917012</v>
      </c>
      <c r="D51" s="1"/>
    </row>
    <row r="52" spans="1:4" ht="12.75">
      <c r="A52" t="s">
        <v>12</v>
      </c>
      <c r="B52" s="1">
        <v>18500742</v>
      </c>
      <c r="C52" s="3">
        <f>B52/B70</f>
        <v>0.0039054483151928472</v>
      </c>
      <c r="D52" s="1"/>
    </row>
    <row r="53" spans="1:4" ht="12.75">
      <c r="A53" t="s">
        <v>3</v>
      </c>
      <c r="B53" s="1">
        <v>30819265</v>
      </c>
      <c r="C53" s="3">
        <f>B53/B70</f>
        <v>0.006505849688068289</v>
      </c>
      <c r="D53" s="1"/>
    </row>
    <row r="54" spans="1:4" ht="12.75">
      <c r="A54" t="s">
        <v>16</v>
      </c>
      <c r="B54" s="1">
        <v>38895820</v>
      </c>
      <c r="C54" s="3">
        <f>B54/B70</f>
        <v>0.008210784988355832</v>
      </c>
      <c r="D54" s="1"/>
    </row>
    <row r="55" spans="1:4" ht="12.75">
      <c r="A55" t="s">
        <v>0</v>
      </c>
      <c r="B55" s="1">
        <v>66164500</v>
      </c>
      <c r="C55" s="3">
        <f>B55/B70</f>
        <v>0.013967117375647807</v>
      </c>
      <c r="D55" s="1"/>
    </row>
    <row r="56" spans="1:4" ht="12.75">
      <c r="A56" t="s">
        <v>2</v>
      </c>
      <c r="B56" s="1">
        <v>60043035</v>
      </c>
      <c r="C56" s="3">
        <f>B56/B70</f>
        <v>0.012674895411211895</v>
      </c>
      <c r="D56" s="1"/>
    </row>
    <row r="57" spans="1:4" ht="12.75">
      <c r="A57" t="s">
        <v>1</v>
      </c>
      <c r="B57" s="1">
        <v>88782114</v>
      </c>
      <c r="C57" s="3">
        <f>B57/B70</f>
        <v>0.018741624392176234</v>
      </c>
      <c r="D57" s="1"/>
    </row>
    <row r="58" spans="1:4" ht="12.75">
      <c r="A58" t="s">
        <v>10</v>
      </c>
      <c r="B58" s="1">
        <v>103293870</v>
      </c>
      <c r="C58" s="3">
        <f>B58/B70</f>
        <v>0.021805010337490736</v>
      </c>
      <c r="D58" s="1"/>
    </row>
    <row r="59" spans="1:4" ht="12.75">
      <c r="A59" t="s">
        <v>9</v>
      </c>
      <c r="B59" s="1">
        <v>110582039</v>
      </c>
      <c r="C59" s="3">
        <f>B59/B70</f>
        <v>0.023343519838455114</v>
      </c>
      <c r="D59" s="1"/>
    </row>
    <row r="60" spans="1:4" ht="12.75">
      <c r="A60" t="s">
        <v>8</v>
      </c>
      <c r="B60" s="1">
        <v>140162159</v>
      </c>
      <c r="C60" s="3">
        <f>B60/B70</f>
        <v>0.02958778992325508</v>
      </c>
      <c r="D60" s="1"/>
    </row>
    <row r="61" spans="1:4" ht="12.75">
      <c r="A61" t="s">
        <v>18</v>
      </c>
      <c r="B61" s="1">
        <v>162143752</v>
      </c>
      <c r="C61" s="3">
        <f>B61/B70</f>
        <v>0.03422803491165094</v>
      </c>
      <c r="D61" s="1"/>
    </row>
    <row r="62" spans="1:4" ht="12.75">
      <c r="A62" t="s">
        <v>15</v>
      </c>
      <c r="B62" s="1">
        <v>155782031</v>
      </c>
      <c r="C62" s="3">
        <f>B62/B70</f>
        <v>0.03288509566298854</v>
      </c>
      <c r="D62" s="1"/>
    </row>
    <row r="63" spans="1:4" ht="12.75">
      <c r="A63" t="s">
        <v>14</v>
      </c>
      <c r="B63" s="1">
        <v>161079361</v>
      </c>
      <c r="C63" s="3">
        <f>B63/B70</f>
        <v>0.03400334532689502</v>
      </c>
      <c r="D63" s="1"/>
    </row>
    <row r="64" spans="1:4" ht="12.75">
      <c r="A64" t="s">
        <v>11</v>
      </c>
      <c r="B64" s="1">
        <v>300748459</v>
      </c>
      <c r="C64" s="3">
        <f>B64/B70</f>
        <v>0.06348705162735609</v>
      </c>
      <c r="D64" s="1"/>
    </row>
    <row r="65" spans="1:4" ht="12.75">
      <c r="A65" t="s">
        <v>6</v>
      </c>
      <c r="B65" s="1">
        <v>597613999</v>
      </c>
      <c r="C65" s="3">
        <f>B65/B70</f>
        <v>0.12615443129417242</v>
      </c>
      <c r="D65" s="1"/>
    </row>
    <row r="66" spans="1:4" ht="12.75">
      <c r="A66" t="s">
        <v>5</v>
      </c>
      <c r="B66" s="1">
        <v>704385001</v>
      </c>
      <c r="C66" s="3">
        <f>B66/B70</f>
        <v>0.1486934532356898</v>
      </c>
      <c r="D66" s="1"/>
    </row>
    <row r="67" spans="1:4" ht="12.75">
      <c r="A67" t="s">
        <v>7</v>
      </c>
      <c r="B67" s="1">
        <v>1978293116</v>
      </c>
      <c r="C67" s="3">
        <f>B67/B70</f>
        <v>0.41761144049464655</v>
      </c>
      <c r="D67" s="1"/>
    </row>
    <row r="68" spans="1:6" ht="14.25">
      <c r="A68" t="s">
        <v>19</v>
      </c>
      <c r="B68" s="1">
        <f>SUM(B49:B63)</f>
        <v>1156121591</v>
      </c>
      <c r="C68" s="2">
        <f>B68/B70</f>
        <v>0.24405362334813513</v>
      </c>
      <c r="D68" s="1"/>
      <c r="E68" s="1">
        <v>4737162166</v>
      </c>
      <c r="F68">
        <f>(B70-E68)/B70</f>
        <v>0</v>
      </c>
    </row>
    <row r="69" spans="3:4" ht="12.75">
      <c r="C69" s="2"/>
      <c r="D69" s="1"/>
    </row>
    <row r="70" spans="2:4" ht="12.75">
      <c r="B70" s="1">
        <v>4737162166</v>
      </c>
      <c r="C70" s="2">
        <f>SUM(C64:C68)</f>
        <v>1</v>
      </c>
      <c r="D70" s="1">
        <f>SUM(D49+D50+D51+D52+D53+D55+D56+D57+D58+D59+D60+D61+D62+D63+D64+D65+D66+D67+D68)</f>
        <v>0</v>
      </c>
    </row>
    <row r="71" ht="12.75">
      <c r="B71" s="1">
        <f>SUM(B49:B67)</f>
        <v>4737162166</v>
      </c>
    </row>
    <row r="72" ht="12.75">
      <c r="A72" s="1"/>
    </row>
    <row r="73" ht="12.75">
      <c r="A73" s="1"/>
    </row>
    <row r="76" ht="12.75">
      <c r="A76" t="s">
        <v>20</v>
      </c>
    </row>
    <row r="78" spans="1:3" ht="12.75">
      <c r="A78" t="s">
        <v>17</v>
      </c>
      <c r="B78" s="1">
        <v>1071159</v>
      </c>
      <c r="C78" s="3">
        <f>B78/B99</f>
        <v>0.0002961066425325724</v>
      </c>
    </row>
    <row r="79" spans="1:3" ht="12.75">
      <c r="A79" t="s">
        <v>4</v>
      </c>
      <c r="B79" s="1">
        <v>4005740</v>
      </c>
      <c r="C79" s="3">
        <f>B79/B99</f>
        <v>0.0011073297449383582</v>
      </c>
    </row>
    <row r="80" spans="1:3" ht="12.75">
      <c r="A80" t="s">
        <v>13</v>
      </c>
      <c r="B80" s="1">
        <v>8412195</v>
      </c>
      <c r="C80" s="3">
        <f>B80/B99</f>
        <v>0.0023254314418114336</v>
      </c>
    </row>
    <row r="81" spans="1:3" ht="12.75">
      <c r="A81" t="s">
        <v>12</v>
      </c>
      <c r="B81" s="1">
        <v>11336140</v>
      </c>
      <c r="C81" s="3">
        <f>B81/B99</f>
        <v>0.0031337143735703063</v>
      </c>
    </row>
    <row r="82" spans="1:3" ht="12.75">
      <c r="A82" t="s">
        <v>3</v>
      </c>
      <c r="B82" s="1">
        <v>19358418</v>
      </c>
      <c r="C82" s="3">
        <f>B82/B99</f>
        <v>0.005351358816685586</v>
      </c>
    </row>
    <row r="83" spans="1:3" ht="12.75">
      <c r="A83" t="s">
        <v>16</v>
      </c>
      <c r="B83" s="1">
        <v>30548453</v>
      </c>
      <c r="C83" s="3">
        <f>B83/B99</f>
        <v>0.008444684544865973</v>
      </c>
    </row>
    <row r="84" spans="1:3" ht="12.75">
      <c r="A84" t="s">
        <v>0</v>
      </c>
      <c r="B84" s="1">
        <v>53556206</v>
      </c>
      <c r="C84" s="3">
        <f>B84/B99</f>
        <v>0.014804850022678997</v>
      </c>
    </row>
    <row r="85" spans="1:3" ht="12.75">
      <c r="A85" t="s">
        <v>2</v>
      </c>
      <c r="B85" s="1">
        <v>51637253</v>
      </c>
      <c r="C85" s="3">
        <f>B85/B99</f>
        <v>0.014274382809120778</v>
      </c>
    </row>
    <row r="86" spans="1:3" ht="12.75">
      <c r="A86" t="s">
        <v>1</v>
      </c>
      <c r="B86" s="1">
        <v>78817992</v>
      </c>
      <c r="C86" s="3">
        <f>B86/B99</f>
        <v>0.021788110805472535</v>
      </c>
    </row>
    <row r="87" spans="1:3" ht="12.75">
      <c r="A87" t="s">
        <v>10</v>
      </c>
      <c r="B87" s="1">
        <v>69453511</v>
      </c>
      <c r="C87" s="3">
        <f>B87/B99</f>
        <v>0.019199433468149067</v>
      </c>
    </row>
    <row r="88" spans="1:3" ht="12.75">
      <c r="A88" t="s">
        <v>9</v>
      </c>
      <c r="B88" s="1">
        <v>78071704</v>
      </c>
      <c r="C88" s="3">
        <f>B88/B99</f>
        <v>0.02158181012178099</v>
      </c>
    </row>
    <row r="89" spans="1:3" ht="12.75">
      <c r="A89" t="s">
        <v>8</v>
      </c>
      <c r="B89" s="1">
        <v>92650105</v>
      </c>
      <c r="C89" s="3">
        <f>B89/B99</f>
        <v>0.025611801349603842</v>
      </c>
    </row>
    <row r="90" spans="1:3" ht="12.75">
      <c r="A90" t="s">
        <v>18</v>
      </c>
      <c r="B90" s="1">
        <v>110208156</v>
      </c>
      <c r="C90" s="3">
        <f>B90/B99</f>
        <v>0.030465474362691234</v>
      </c>
    </row>
    <row r="91" spans="1:3" ht="12.75">
      <c r="A91" t="s">
        <v>15</v>
      </c>
      <c r="B91" s="1">
        <v>121826519</v>
      </c>
      <c r="C91" s="3">
        <f>B91/B99</f>
        <v>0.03367720526319682</v>
      </c>
    </row>
    <row r="92" spans="1:3" ht="12.75">
      <c r="A92" t="s">
        <v>14</v>
      </c>
      <c r="B92" s="1">
        <v>99955668</v>
      </c>
      <c r="C92" s="3">
        <f>B92/B99</f>
        <v>0.02763132014348989</v>
      </c>
    </row>
    <row r="93" spans="1:3" ht="12.75">
      <c r="A93" t="s">
        <v>11</v>
      </c>
      <c r="B93" s="1">
        <v>227225752</v>
      </c>
      <c r="C93" s="3">
        <f>B93/B99</f>
        <v>0.06281332138520888</v>
      </c>
    </row>
    <row r="94" spans="1:3" ht="12.75">
      <c r="A94" t="s">
        <v>6</v>
      </c>
      <c r="B94" s="1">
        <v>526679587</v>
      </c>
      <c r="C94" s="3">
        <f>B94/B99</f>
        <v>0.14559306713290174</v>
      </c>
    </row>
    <row r="95" spans="1:3" ht="12.75">
      <c r="A95" t="s">
        <v>5</v>
      </c>
      <c r="B95" s="1">
        <v>515433816</v>
      </c>
      <c r="C95" s="3">
        <f>B95/B99</f>
        <v>0.1424843339817074</v>
      </c>
    </row>
    <row r="96" spans="1:3" ht="12.75">
      <c r="A96" t="s">
        <v>7</v>
      </c>
      <c r="B96" s="1">
        <v>1517228731</v>
      </c>
      <c r="C96" s="3">
        <f>B96/B99</f>
        <v>0.4194162635895936</v>
      </c>
    </row>
    <row r="97" spans="1:5" ht="14.25">
      <c r="A97" t="s">
        <v>19</v>
      </c>
      <c r="B97" s="1">
        <f>SUM(B78:B92)</f>
        <v>830909219</v>
      </c>
      <c r="C97" s="2">
        <f>B97/B99</f>
        <v>0.22969301391058838</v>
      </c>
      <c r="E97" s="1">
        <f>B96+B97+B95+B94+B93</f>
        <v>3617477105</v>
      </c>
    </row>
    <row r="98" ht="12.75">
      <c r="C98" s="2"/>
    </row>
    <row r="99" spans="2:3" ht="12.75">
      <c r="B99" s="1">
        <v>3617477105</v>
      </c>
      <c r="C99" s="2">
        <f>SUM(C93:C97)</f>
        <v>1</v>
      </c>
    </row>
    <row r="100" ht="12.75">
      <c r="B100" s="1">
        <f>SUM(B78:B96)</f>
        <v>3617477105</v>
      </c>
    </row>
    <row r="106" ht="12.75">
      <c r="A106" t="s">
        <v>21</v>
      </c>
    </row>
    <row r="108" spans="1:3" ht="12.75">
      <c r="A108" t="s">
        <v>17</v>
      </c>
      <c r="B108" s="1">
        <v>4077103</v>
      </c>
      <c r="C108" s="3">
        <f>B108/B129</f>
        <v>0.0012351605877022748</v>
      </c>
    </row>
    <row r="109" spans="1:3" ht="12.75">
      <c r="A109" t="s">
        <v>4</v>
      </c>
      <c r="B109" s="1">
        <v>3288783</v>
      </c>
      <c r="C109" s="3">
        <f>B109/B129</f>
        <v>0.0009963386117802886</v>
      </c>
    </row>
    <row r="110" spans="1:3" ht="12.75">
      <c r="A110" t="s">
        <v>13</v>
      </c>
      <c r="B110" s="1">
        <v>9009067</v>
      </c>
      <c r="C110" s="3">
        <f>B110/B129</f>
        <v>0.0027293017837344727</v>
      </c>
    </row>
    <row r="111" spans="1:3" ht="12.75">
      <c r="A111" t="s">
        <v>12</v>
      </c>
      <c r="B111" s="1">
        <v>9344687</v>
      </c>
      <c r="C111" s="3">
        <f>B111/B129</f>
        <v>0.002830978046621291</v>
      </c>
    </row>
    <row r="112" spans="1:3" ht="12.75">
      <c r="A112" t="s">
        <v>3</v>
      </c>
      <c r="B112" s="1">
        <v>14634840</v>
      </c>
      <c r="C112" s="3">
        <f>B112/B129</f>
        <v>0.0044336327964559046</v>
      </c>
    </row>
    <row r="113" spans="1:3" ht="12.75">
      <c r="A113" t="s">
        <v>16</v>
      </c>
      <c r="B113" s="1">
        <v>33056004</v>
      </c>
      <c r="C113" s="3">
        <f>B113/B129</f>
        <v>0.010014334523245733</v>
      </c>
    </row>
    <row r="114" spans="1:3" ht="12.75">
      <c r="A114" t="s">
        <v>0</v>
      </c>
      <c r="B114" s="1">
        <v>52333653</v>
      </c>
      <c r="C114" s="3">
        <f>B114/B129</f>
        <v>0.015854508850055276</v>
      </c>
    </row>
    <row r="115" spans="1:3" ht="12.75">
      <c r="A115" t="s">
        <v>2</v>
      </c>
      <c r="B115" s="1">
        <v>50887522</v>
      </c>
      <c r="C115" s="3">
        <f>B115/B129</f>
        <v>0.015416402671267426</v>
      </c>
    </row>
    <row r="116" spans="1:3" ht="12.75">
      <c r="A116" t="s">
        <v>1</v>
      </c>
      <c r="B116" s="1">
        <v>64880028</v>
      </c>
      <c r="C116" s="3">
        <f>B116/B129</f>
        <v>0.019655440030487345</v>
      </c>
    </row>
    <row r="117" spans="1:3" ht="12.75">
      <c r="A117" t="s">
        <v>10</v>
      </c>
      <c r="B117" s="1">
        <v>61650270</v>
      </c>
      <c r="C117" s="3">
        <f>B117/B129</f>
        <v>0.01867698307479696</v>
      </c>
    </row>
    <row r="118" spans="1:3" ht="12.75">
      <c r="A118" t="s">
        <v>9</v>
      </c>
      <c r="B118" s="1">
        <v>64310580</v>
      </c>
      <c r="C118" s="3">
        <f>B118/B129</f>
        <v>0.01948292544688573</v>
      </c>
    </row>
    <row r="119" spans="1:3" ht="12.75">
      <c r="A119" t="s">
        <v>8</v>
      </c>
      <c r="B119" s="1">
        <v>89395642</v>
      </c>
      <c r="C119" s="3">
        <f>B119/B129</f>
        <v>0.027082458723937598</v>
      </c>
    </row>
    <row r="120" spans="1:3" ht="12.75">
      <c r="A120" t="s">
        <v>18</v>
      </c>
      <c r="B120" s="1">
        <v>98255869</v>
      </c>
      <c r="C120" s="3">
        <f>B120/B129</f>
        <v>0.02976666934812236</v>
      </c>
    </row>
    <row r="121" spans="1:3" ht="12.75">
      <c r="A121" t="s">
        <v>15</v>
      </c>
      <c r="B121" s="1">
        <v>111381675</v>
      </c>
      <c r="C121" s="3">
        <f>B121/B129</f>
        <v>0.033743139467475744</v>
      </c>
    </row>
    <row r="122" spans="1:3" ht="12.75">
      <c r="A122" t="s">
        <v>14</v>
      </c>
      <c r="B122" s="1">
        <v>87094384</v>
      </c>
      <c r="C122" s="3">
        <f>B122/B129</f>
        <v>0.026385291351974084</v>
      </c>
    </row>
    <row r="123" spans="1:3" ht="12.75">
      <c r="A123" t="s">
        <v>11</v>
      </c>
      <c r="B123" s="1">
        <v>209275206</v>
      </c>
      <c r="C123" s="3">
        <f>B123/B129</f>
        <v>0.06340003831997244</v>
      </c>
    </row>
    <row r="124" spans="1:3" ht="12.75">
      <c r="A124" t="s">
        <v>6</v>
      </c>
      <c r="B124" s="1">
        <v>502979663</v>
      </c>
      <c r="C124" s="3">
        <f>B124/B129</f>
        <v>0.15237796448933766</v>
      </c>
    </row>
    <row r="125" spans="1:3" ht="12.75">
      <c r="A125" t="s">
        <v>5</v>
      </c>
      <c r="B125" s="1">
        <v>460697949</v>
      </c>
      <c r="C125" s="3">
        <f>B125/B129</f>
        <v>0.13956869606680836</v>
      </c>
    </row>
    <row r="126" spans="1:3" ht="12.75">
      <c r="A126" t="s">
        <v>7</v>
      </c>
      <c r="B126" s="1">
        <v>1374315838</v>
      </c>
      <c r="C126" s="3">
        <f>B126/B129</f>
        <v>0.4163497361122896</v>
      </c>
    </row>
    <row r="127" spans="1:5" ht="14.25">
      <c r="A127" t="s">
        <v>19</v>
      </c>
      <c r="B127" s="1">
        <f>SUM(B108:B122)</f>
        <v>753600107</v>
      </c>
      <c r="C127" s="2">
        <f>B127/B129</f>
        <v>0.2283035653145425</v>
      </c>
      <c r="E127" s="1">
        <f>B126+B127+B125+B124+B123</f>
        <v>3300868763</v>
      </c>
    </row>
    <row r="128" ht="12.75">
      <c r="C128" s="2"/>
    </row>
    <row r="129" spans="2:3" ht="12.75">
      <c r="B129" s="1">
        <v>3300868762</v>
      </c>
      <c r="C129" s="2">
        <f>SUM(C123:C127)</f>
        <v>1.0000000003029506</v>
      </c>
    </row>
    <row r="130" ht="12.75">
      <c r="B130" s="1">
        <f>SUM(B108:B126)</f>
        <v>3300868763</v>
      </c>
    </row>
    <row r="136" ht="12.75">
      <c r="A136" t="s">
        <v>23</v>
      </c>
    </row>
    <row r="138" spans="1:3" ht="12.75">
      <c r="A138" t="s">
        <v>17</v>
      </c>
      <c r="B138" s="1">
        <v>1373616</v>
      </c>
      <c r="C138" s="3">
        <f>B138/B159</f>
        <v>0.00044872794620977823</v>
      </c>
    </row>
    <row r="139" spans="1:3" ht="12.75">
      <c r="A139" t="s">
        <v>4</v>
      </c>
      <c r="B139" s="1">
        <v>2720659</v>
      </c>
      <c r="C139" s="3">
        <f>B139/B159</f>
        <v>0.0008887751201261117</v>
      </c>
    </row>
    <row r="140" spans="1:3" ht="12.75">
      <c r="A140" t="s">
        <v>13</v>
      </c>
      <c r="B140" s="1">
        <v>10418451</v>
      </c>
      <c r="C140" s="3">
        <f>B140/B159</f>
        <v>0.00340346219024619</v>
      </c>
    </row>
    <row r="141" spans="1:3" ht="12.75">
      <c r="A141" t="s">
        <v>12</v>
      </c>
      <c r="B141" s="1">
        <v>7551971</v>
      </c>
      <c r="C141" s="3">
        <f>B141/B159</f>
        <v>0.002467050789060265</v>
      </c>
    </row>
    <row r="142" spans="1:3" ht="12.75">
      <c r="A142" t="s">
        <v>3</v>
      </c>
      <c r="B142" s="1">
        <v>15672706</v>
      </c>
      <c r="C142" s="3">
        <f>B142/B159</f>
        <v>0.00511990336085898</v>
      </c>
    </row>
    <row r="143" spans="1:3" ht="12.75">
      <c r="A143" t="s">
        <v>16</v>
      </c>
      <c r="B143" s="1">
        <v>26507127</v>
      </c>
      <c r="C143" s="3">
        <f>B143/B159</f>
        <v>0.008659253138163622</v>
      </c>
    </row>
    <row r="144" spans="1:3" ht="12.75">
      <c r="A144" t="s">
        <v>0</v>
      </c>
      <c r="B144" s="1">
        <v>49122624</v>
      </c>
      <c r="C144" s="3">
        <f>B144/B159</f>
        <v>0.016047202551481028</v>
      </c>
    </row>
    <row r="145" spans="1:3" ht="12.75">
      <c r="A145" t="s">
        <v>2</v>
      </c>
      <c r="B145" s="1">
        <v>48369315</v>
      </c>
      <c r="C145" s="3">
        <f>B145/B159</f>
        <v>0.01580111427030831</v>
      </c>
    </row>
    <row r="146" spans="1:3" ht="12.75">
      <c r="A146" t="s">
        <v>1</v>
      </c>
      <c r="B146" s="1">
        <v>57997629</v>
      </c>
      <c r="C146" s="3">
        <f>B146/B159</f>
        <v>0.018946457340484293</v>
      </c>
    </row>
    <row r="147" spans="1:3" ht="12.75">
      <c r="A147" t="s">
        <v>10</v>
      </c>
      <c r="B147" s="1">
        <v>57811365</v>
      </c>
      <c r="C147" s="3">
        <f>B147/B159</f>
        <v>0.01888560928529797</v>
      </c>
    </row>
    <row r="148" spans="1:3" ht="12.75">
      <c r="A148" t="s">
        <v>9</v>
      </c>
      <c r="B148" s="1">
        <v>64269156</v>
      </c>
      <c r="C148" s="3">
        <f>B148/B159</f>
        <v>0.02099521727798442</v>
      </c>
    </row>
    <row r="149" spans="1:3" ht="12.75">
      <c r="A149" t="s">
        <v>8</v>
      </c>
      <c r="B149" s="1">
        <v>86361649</v>
      </c>
      <c r="C149" s="3">
        <f>B149/B159</f>
        <v>0.028212313621171964</v>
      </c>
    </row>
    <row r="150" spans="1:3" ht="12.75">
      <c r="A150" t="s">
        <v>18</v>
      </c>
      <c r="B150" s="1">
        <v>94122464</v>
      </c>
      <c r="C150" s="3">
        <f>B150/B159</f>
        <v>0.030747588818799278</v>
      </c>
    </row>
    <row r="151" spans="1:3" ht="12.75">
      <c r="A151" t="s">
        <v>15</v>
      </c>
      <c r="B151" s="1">
        <v>100463322</v>
      </c>
      <c r="C151" s="3">
        <f>B151/B159</f>
        <v>0.03281899755861291</v>
      </c>
    </row>
    <row r="152" spans="1:3" ht="12.75">
      <c r="A152" t="s">
        <v>14</v>
      </c>
      <c r="B152" s="1">
        <v>80739816</v>
      </c>
      <c r="C152" s="3">
        <f>B152/B159</f>
        <v>0.026375793388425436</v>
      </c>
    </row>
    <row r="153" spans="1:3" ht="12.75">
      <c r="A153" t="s">
        <v>11</v>
      </c>
      <c r="B153" s="1">
        <v>183061921</v>
      </c>
      <c r="C153" s="3">
        <f>B153/B159</f>
        <v>0.05980201150798089</v>
      </c>
    </row>
    <row r="154" spans="1:3" ht="12.75">
      <c r="A154" t="s">
        <v>6</v>
      </c>
      <c r="B154" s="1">
        <v>488236031</v>
      </c>
      <c r="C154" s="3">
        <f>B154/B159</f>
        <v>0.15949519476785623</v>
      </c>
    </row>
    <row r="155" spans="1:3" ht="12.75">
      <c r="A155" t="s">
        <v>5</v>
      </c>
      <c r="B155" s="1">
        <v>395901321</v>
      </c>
      <c r="C155" s="3">
        <f>B155/B159</f>
        <v>0.1293316230111386</v>
      </c>
    </row>
    <row r="156" spans="1:3" ht="12.75">
      <c r="A156" t="s">
        <v>7</v>
      </c>
      <c r="B156" s="1">
        <v>1290432025</v>
      </c>
      <c r="C156" s="3">
        <f>B156/B159</f>
        <v>0.4215537037291173</v>
      </c>
    </row>
    <row r="157" spans="1:5" ht="14.25">
      <c r="A157" t="s">
        <v>19</v>
      </c>
      <c r="B157" s="1">
        <f>SUM(B138:B152)</f>
        <v>703501870</v>
      </c>
      <c r="C157" s="2">
        <f>B157/B159</f>
        <v>0.22981746665723055</v>
      </c>
      <c r="E157" s="1">
        <f>B156+B157+B155+B154+B153</f>
        <v>3061133168</v>
      </c>
    </row>
    <row r="158" ht="12.75">
      <c r="C158" s="2"/>
    </row>
    <row r="159" spans="2:3" ht="12.75">
      <c r="B159" s="1">
        <v>3061133169</v>
      </c>
      <c r="C159" s="2">
        <f>SUM(C153:C157)</f>
        <v>0.9999999996733235</v>
      </c>
    </row>
    <row r="160" ht="12.75">
      <c r="B160" s="1">
        <f>SUM(B138:B156)</f>
        <v>3061133168</v>
      </c>
    </row>
  </sheetData>
  <printOptions/>
  <pageMargins left="0.75" right="0.75" top="1" bottom="1" header="0.5" footer="0.5"/>
  <pageSetup horizontalDpi="600" verticalDpi="600" orientation="portrait" scale="79" r:id="rId1"/>
  <rowBreaks count="2" manualBreakCount="2">
    <brk id="58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Trevors</dc:creator>
  <cp:keywords/>
  <dc:description/>
  <cp:lastModifiedBy>klbenn00</cp:lastModifiedBy>
  <cp:lastPrinted>2007-09-17T13:38:09Z</cp:lastPrinted>
  <dcterms:created xsi:type="dcterms:W3CDTF">1998-12-01T18:28:35Z</dcterms:created>
  <dcterms:modified xsi:type="dcterms:W3CDTF">2007-09-17T13:38:51Z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