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0" yWindow="540" windowWidth="19680" windowHeight="15440" tabRatio="791" activeTab="0"/>
  </bookViews>
  <sheets>
    <sheet name="GHS Classification" sheetId="1" r:id="rId1"/>
    <sheet name="EPA Classification" sheetId="2" r:id="rId2"/>
    <sheet name="EU Classification" sheetId="3" r:id="rId3"/>
    <sheet name="Predictivity" sheetId="4" r:id="rId4"/>
  </sheets>
  <definedNames/>
  <calcPr fullCalcOnLoad="1"/>
</workbook>
</file>

<file path=xl/sharedStrings.xml><?xml version="1.0" encoding="utf-8"?>
<sst xmlns="http://schemas.openxmlformats.org/spreadsheetml/2006/main" count="761" uniqueCount="224">
  <si>
    <t>Overall Classification</t>
  </si>
  <si>
    <t>0%               (0/1)</t>
  </si>
  <si>
    <t>8%            (1/12)</t>
  </si>
  <si>
    <t>10%           (1/10)</t>
  </si>
  <si>
    <t>9%             (1/11)</t>
  </si>
  <si>
    <t>50%           (6/12)</t>
  </si>
  <si>
    <t>57%           (8/14)</t>
  </si>
  <si>
    <t>100%           (0/2)</t>
  </si>
  <si>
    <t>43%           (6/14)</t>
  </si>
  <si>
    <t>38%              (6/16)</t>
  </si>
  <si>
    <t>33%            (5/15)</t>
  </si>
  <si>
    <t>36%        (10/28)</t>
  </si>
  <si>
    <t>40%           (6/15)</t>
  </si>
  <si>
    <t>31%         (10/32)</t>
  </si>
  <si>
    <t>32%           (34/106)</t>
  </si>
  <si>
    <t>38%          (40/106)</t>
  </si>
  <si>
    <t>29%           (46/161)</t>
  </si>
  <si>
    <t>76%         (31/41)</t>
  </si>
  <si>
    <t>81%         (34/42)</t>
  </si>
  <si>
    <t>24%        (10/41)</t>
  </si>
  <si>
    <t>25%          (10/40)</t>
  </si>
  <si>
    <t>19%           (8/42)</t>
  </si>
  <si>
    <t>93%        (14/15)</t>
  </si>
  <si>
    <t>93%        (13/14)</t>
  </si>
  <si>
    <t>86%         (19/22)</t>
  </si>
  <si>
    <t>0%          (0/15)</t>
  </si>
  <si>
    <t>9%            (2/22)</t>
  </si>
  <si>
    <t>7%             (1/15)</t>
  </si>
  <si>
    <t>7%            (1/14)</t>
  </si>
  <si>
    <t>100%          (6/6)</t>
  </si>
  <si>
    <t>70%         (23/33)</t>
  </si>
  <si>
    <t>0%               (0/6)</t>
  </si>
  <si>
    <t>24%          (8/33)</t>
  </si>
  <si>
    <t>6%             (2/33)</t>
  </si>
  <si>
    <t>Severe/Mod</t>
  </si>
  <si>
    <t>7%            (3/42)</t>
  </si>
  <si>
    <r>
      <t>In Vivo</t>
    </r>
    <r>
      <rPr>
        <b/>
        <sz val="12"/>
        <rFont val="Times New Roman"/>
        <family val="0"/>
      </rPr>
      <t xml:space="preserve"> (GHS Classification)</t>
    </r>
  </si>
  <si>
    <t>Severe*</t>
  </si>
  <si>
    <t>NI*</t>
  </si>
  <si>
    <t>Mild*</t>
  </si>
  <si>
    <t>In Vitro (IS(B))</t>
  </si>
  <si>
    <r>
      <t>In Vivo</t>
    </r>
    <r>
      <rPr>
        <b/>
        <sz val="12"/>
        <rFont val="Times New Roman"/>
        <family val="0"/>
      </rPr>
      <t xml:space="preserve"> (EPA Classification)</t>
    </r>
  </si>
  <si>
    <r>
      <t xml:space="preserve">In Vivo </t>
    </r>
    <r>
      <rPr>
        <b/>
        <sz val="12"/>
        <rFont val="Times New Roman"/>
        <family val="0"/>
      </rPr>
      <t>(EU Classification)</t>
    </r>
  </si>
  <si>
    <t>Mod/Mild</t>
  </si>
  <si>
    <t>Mild</t>
  </si>
  <si>
    <t>GHS                                     (Severe vs Mod  vs Mild vs Non)</t>
  </si>
  <si>
    <t>EPA                                        (Severe vs Mod  vs Mild vs Non)</t>
  </si>
  <si>
    <t>EU                                       (Severe vs Mod  vs Mild vs Non)</t>
  </si>
  <si>
    <t>12%           (13/111)</t>
  </si>
  <si>
    <t>43%            (6/14)</t>
  </si>
  <si>
    <t>36%          (4/11)</t>
  </si>
  <si>
    <t>44%             (4/9)</t>
  </si>
  <si>
    <t xml:space="preserve">56%             (5/9) </t>
  </si>
  <si>
    <t>100%           (2/2)</t>
  </si>
  <si>
    <t>0%              (0/2)</t>
  </si>
  <si>
    <t>56%          (10/18)</t>
  </si>
  <si>
    <t>56%            (5/9)</t>
  </si>
  <si>
    <t>0%              (0/0)</t>
  </si>
  <si>
    <t>50%             (1/2)</t>
  </si>
  <si>
    <t>0%               (0/0)</t>
  </si>
  <si>
    <t>0%               (0/2)</t>
  </si>
  <si>
    <t>80%             (4/5)</t>
  </si>
  <si>
    <t>Non-Irritant</t>
  </si>
  <si>
    <t>actual</t>
  </si>
  <si>
    <t>under</t>
  </si>
  <si>
    <t>over</t>
  </si>
  <si>
    <t>0%             (0/1)</t>
  </si>
  <si>
    <t>0%              (0/1)</t>
  </si>
  <si>
    <t>33%            (3/9)</t>
  </si>
  <si>
    <t>22%          (2/9)</t>
  </si>
  <si>
    <t>52%          (33/64)</t>
  </si>
  <si>
    <t>48%         (31/64)</t>
  </si>
  <si>
    <t>13%           (5/38)</t>
  </si>
  <si>
    <t>13%           (7/56)</t>
  </si>
  <si>
    <t>30%         (41/138)</t>
  </si>
  <si>
    <t>28%           (37/133)</t>
  </si>
  <si>
    <t>26%           (42/164)</t>
  </si>
  <si>
    <t>87%         (34/49)</t>
  </si>
  <si>
    <t>97%        (28/29)</t>
  </si>
  <si>
    <t>13%        (5/39)</t>
  </si>
  <si>
    <t>11%           (3/28)</t>
  </si>
  <si>
    <t>3%                 (1/29)</t>
  </si>
  <si>
    <t>93%         (14/15)</t>
  </si>
  <si>
    <t>92%        (12/13)</t>
  </si>
  <si>
    <t>80%        (16/20)</t>
  </si>
  <si>
    <t>0%           (0/15)</t>
  </si>
  <si>
    <t>0%            (0/13)</t>
  </si>
  <si>
    <t>5%             (1/20)</t>
  </si>
  <si>
    <t>7%           (1/15)</t>
  </si>
  <si>
    <t>8%             (1/13)</t>
  </si>
  <si>
    <t>15%           (3/20)</t>
  </si>
  <si>
    <t>78%             (7/9)</t>
  </si>
  <si>
    <t>74%         (34/46)</t>
  </si>
  <si>
    <t>11%             (1/9)</t>
  </si>
  <si>
    <t>17%           (8/46)</t>
  </si>
  <si>
    <t>11%            (1/9)</t>
  </si>
  <si>
    <t>9%             (4/46)</t>
  </si>
  <si>
    <t>92%         (68/74)</t>
  </si>
  <si>
    <t>91%         (42/46)</t>
  </si>
  <si>
    <t>88%        (98/111)</t>
  </si>
  <si>
    <t>8%             (6/74)</t>
  </si>
  <si>
    <t>51%           (22/43)</t>
  </si>
  <si>
    <t>41%             (18/44)</t>
  </si>
  <si>
    <t>54%            (21/39)</t>
  </si>
  <si>
    <t>100%       (12/12)</t>
  </si>
  <si>
    <t>0%            (0/14)</t>
  </si>
  <si>
    <t>0%             (0/12)</t>
  </si>
  <si>
    <t>93%         (39/42)</t>
  </si>
  <si>
    <t>89%         (17/19)</t>
  </si>
  <si>
    <t>89%        (82/92)</t>
  </si>
  <si>
    <t>11%           (2/19)</t>
  </si>
  <si>
    <t>11%         (10/92)</t>
  </si>
  <si>
    <t>Slight</t>
  </si>
  <si>
    <t>100%           (1/1)</t>
  </si>
  <si>
    <t>50%            (1/2)</t>
  </si>
  <si>
    <t>HET-CAM</t>
  </si>
  <si>
    <t>NA</t>
  </si>
  <si>
    <t>89%        (25/28)</t>
  </si>
  <si>
    <r>
      <t xml:space="preserve">In Vitro </t>
    </r>
    <r>
      <rPr>
        <b/>
        <sz val="14"/>
        <rFont val="Times New Roman"/>
        <family val="0"/>
      </rPr>
      <t>(S-Score)</t>
    </r>
  </si>
  <si>
    <r>
      <t xml:space="preserve">In Vitro </t>
    </r>
    <r>
      <rPr>
        <b/>
        <sz val="14"/>
        <rFont val="Times New Roman"/>
        <family val="0"/>
      </rPr>
      <t>(Q-Score)</t>
    </r>
  </si>
  <si>
    <r>
      <t xml:space="preserve">In Vitro </t>
    </r>
    <r>
      <rPr>
        <b/>
        <sz val="14"/>
        <rFont val="Times New Roman"/>
        <family val="0"/>
      </rPr>
      <t>(IS(B)-100)</t>
    </r>
  </si>
  <si>
    <t>40%             (24/60)</t>
  </si>
  <si>
    <t>50%         (13/26)</t>
  </si>
  <si>
    <t>48%         (12/25)</t>
  </si>
  <si>
    <t>38%            (23/61)</t>
  </si>
  <si>
    <t>37%            (22/59)</t>
  </si>
  <si>
    <t>50%         (12/24)</t>
  </si>
  <si>
    <t>50%        (13/26)</t>
  </si>
  <si>
    <t>52%         (13/25)</t>
  </si>
  <si>
    <t>27%           (3/11)</t>
  </si>
  <si>
    <t>Moderate</t>
  </si>
  <si>
    <t>R36</t>
  </si>
  <si>
    <t>Non-irritant</t>
  </si>
  <si>
    <t>Totals</t>
  </si>
  <si>
    <t>In Vitro (IS(A))</t>
  </si>
  <si>
    <t>In Vitro (IS(B)-10)</t>
  </si>
  <si>
    <t>In Vitro (IS(B)-100)</t>
  </si>
  <si>
    <t>In Vitro (Q-Score)</t>
  </si>
  <si>
    <t>In Vitro (S-Score)</t>
  </si>
  <si>
    <t>Classification</t>
  </si>
  <si>
    <t xml:space="preserve">actual </t>
  </si>
  <si>
    <t>Severe</t>
  </si>
  <si>
    <t>R41</t>
  </si>
  <si>
    <t>In Vitro (IS and ITC)</t>
  </si>
  <si>
    <t>0%             (0/2)</t>
  </si>
  <si>
    <t>50%           (1/2)</t>
  </si>
  <si>
    <t>44%          (8/18)</t>
  </si>
  <si>
    <r>
      <t xml:space="preserve">In Vitro </t>
    </r>
    <r>
      <rPr>
        <b/>
        <sz val="14"/>
        <rFont val="Times New Roman"/>
        <family val="0"/>
      </rPr>
      <t>(IS and ITC)</t>
    </r>
  </si>
  <si>
    <r>
      <t xml:space="preserve">In Vitro </t>
    </r>
    <r>
      <rPr>
        <b/>
        <sz val="14"/>
        <rFont val="Times New Roman"/>
        <family val="0"/>
      </rPr>
      <t>(IS-(A)-10)</t>
    </r>
  </si>
  <si>
    <r>
      <t xml:space="preserve">In Vitro </t>
    </r>
    <r>
      <rPr>
        <b/>
        <sz val="14"/>
        <rFont val="Times New Roman"/>
        <family val="0"/>
      </rPr>
      <t>(IS-(A)-100)</t>
    </r>
  </si>
  <si>
    <t>HET-CAM - Predictivity</t>
  </si>
  <si>
    <t>75%        (30/40)</t>
  </si>
  <si>
    <t>In Vitro (IS(A)-10)</t>
  </si>
  <si>
    <t>In Vitro (IS(A)-100)</t>
  </si>
  <si>
    <t>NI</t>
  </si>
  <si>
    <t>75%           (9/12)</t>
  </si>
  <si>
    <t>70%          (7/10)</t>
  </si>
  <si>
    <t>64%           (7/11)</t>
  </si>
  <si>
    <t>17%           (2/12)</t>
  </si>
  <si>
    <t>20%           (2/10)</t>
  </si>
  <si>
    <t>38%           (38/101)</t>
  </si>
  <si>
    <t>35%             (34/98)</t>
  </si>
  <si>
    <t>34%            (32/95)</t>
  </si>
  <si>
    <t>70%         (28/40)</t>
  </si>
  <si>
    <t>68%         (21/31)</t>
  </si>
  <si>
    <t>30%         (12/40)</t>
  </si>
  <si>
    <t>32%         (10/31)</t>
  </si>
  <si>
    <t>30%         (10/33)</t>
  </si>
  <si>
    <t>100%          (1/1)</t>
  </si>
  <si>
    <t>33%             (2/6)</t>
  </si>
  <si>
    <t>67%             (6/9)</t>
  </si>
  <si>
    <t>33%             (3/9)</t>
  </si>
  <si>
    <t>29%           (8/28)</t>
  </si>
  <si>
    <t>0%               (0/9)</t>
  </si>
  <si>
    <t>7%             (2/28)</t>
  </si>
  <si>
    <t>86%         (44/51)</t>
  </si>
  <si>
    <t>87%         (33/38)</t>
  </si>
  <si>
    <t>88%         (49/56)</t>
  </si>
  <si>
    <t>14%           (7/51)</t>
  </si>
  <si>
    <t>R41/R36</t>
  </si>
  <si>
    <t>R36/Non</t>
  </si>
  <si>
    <t>100%       (14/14)</t>
  </si>
  <si>
    <t>44%           (4/9)</t>
  </si>
  <si>
    <t>44%           (8/18)</t>
  </si>
  <si>
    <t>44%           (52/118)</t>
  </si>
  <si>
    <t>42%         (19/45)</t>
  </si>
  <si>
    <t>58%         (26/45)</t>
  </si>
  <si>
    <t>56%         (10/18)</t>
  </si>
  <si>
    <t>20%             (1/5)</t>
  </si>
  <si>
    <t>22%           (4/18)</t>
  </si>
  <si>
    <t>0%               (0/5)</t>
  </si>
  <si>
    <t>64%         (18/28)</t>
  </si>
  <si>
    <t>60%           (9/15)</t>
  </si>
  <si>
    <t>69%         (22/32)</t>
  </si>
  <si>
    <t>33%           (2/6)</t>
  </si>
  <si>
    <t>0%             (0/14)</t>
  </si>
  <si>
    <t>25%             (1/4)</t>
  </si>
  <si>
    <t>5%             (1/22)</t>
  </si>
  <si>
    <r>
      <t xml:space="preserve">In Vitro </t>
    </r>
    <r>
      <rPr>
        <b/>
        <sz val="14"/>
        <rFont val="Times New Roman"/>
        <family val="0"/>
      </rPr>
      <t>(IS(B)-10)</t>
    </r>
  </si>
  <si>
    <r>
      <t xml:space="preserve">In Vitro </t>
    </r>
    <r>
      <rPr>
        <b/>
        <sz val="14"/>
        <rFont val="Times New Roman"/>
        <family val="0"/>
      </rPr>
      <t>(IS(B))</t>
    </r>
  </si>
  <si>
    <r>
      <t xml:space="preserve">In Vitro </t>
    </r>
    <r>
      <rPr>
        <b/>
        <sz val="14"/>
        <rFont val="Times New Roman"/>
        <family val="0"/>
      </rPr>
      <t>(IS(A))</t>
    </r>
  </si>
  <si>
    <t xml:space="preserve">56%          (5/9) </t>
  </si>
  <si>
    <t>67%            (2/3)</t>
  </si>
  <si>
    <t>33%             (1/3)</t>
  </si>
  <si>
    <t>0%              (0/3)</t>
  </si>
  <si>
    <t>29%              (7/24)</t>
  </si>
  <si>
    <t>36%               (9/25)</t>
  </si>
  <si>
    <t>25%              (6/24)</t>
  </si>
  <si>
    <t>25%          (4/16)</t>
  </si>
  <si>
    <t>24%           (4/17)</t>
  </si>
  <si>
    <t>25%           (4/16)</t>
  </si>
  <si>
    <t>75%         (12/16)</t>
  </si>
  <si>
    <t>76%        (13/17)</t>
  </si>
  <si>
    <t>0%            (0/0)</t>
  </si>
  <si>
    <t>0%             (0/0)</t>
  </si>
  <si>
    <t>75%          (3/4)</t>
  </si>
  <si>
    <t>0%              (0/4)</t>
  </si>
  <si>
    <t>67%             (4/6)</t>
  </si>
  <si>
    <t>50%             (2/4)</t>
  </si>
  <si>
    <t>71%            (5/7)</t>
  </si>
  <si>
    <t>29%             (2/7)</t>
  </si>
  <si>
    <t>50%           (10/20)</t>
  </si>
  <si>
    <t>35%               (7/20)</t>
  </si>
  <si>
    <t>50%             (10/20)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</si>
</sst>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Times New Roman"/>
      <family val="0"/>
    </font>
    <font>
      <b/>
      <sz val="12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i/>
      <sz val="12"/>
      <name val="Times New Roman"/>
      <family val="0"/>
    </font>
    <font>
      <sz val="10"/>
      <name val="Times New Roman"/>
      <family val="0"/>
    </font>
    <font>
      <b/>
      <i/>
      <sz val="14"/>
      <name val="Times New Roman"/>
      <family val="0"/>
    </font>
    <font>
      <sz val="11"/>
      <name val="Times New Roman"/>
      <family val="0"/>
    </font>
    <font>
      <sz val="8"/>
      <name val="Times New Roman"/>
      <family val="0"/>
    </font>
    <font>
      <sz val="8"/>
      <name val="Verdana"/>
      <family val="0"/>
    </font>
    <font>
      <b/>
      <sz val="14"/>
      <name val="Times New Roman"/>
      <family val="0"/>
    </font>
    <font>
      <sz val="12"/>
      <color indexed="10"/>
      <name val="Times New Roman"/>
      <family val="0"/>
    </font>
    <font>
      <b/>
      <sz val="14"/>
      <name val="Times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2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3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9" fontId="1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2" borderId="1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0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4" xfId="0" applyBorder="1" applyAlignment="1">
      <alignment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workbookViewId="0" topLeftCell="A1">
      <selection activeCell="A26" sqref="A26:F26"/>
    </sheetView>
  </sheetViews>
  <sheetFormatPr defaultColWidth="11.00390625" defaultRowHeight="12.75"/>
  <cols>
    <col min="1" max="1" width="15.875" style="0" customWidth="1"/>
  </cols>
  <sheetData>
    <row r="1" spans="2:8" ht="15.75">
      <c r="B1" s="3"/>
      <c r="C1" s="89" t="s">
        <v>134</v>
      </c>
      <c r="D1" s="90"/>
      <c r="E1" s="90"/>
      <c r="F1" s="90"/>
      <c r="G1" s="90"/>
      <c r="H1" s="72"/>
    </row>
    <row r="2" spans="2:8" ht="15.75" thickBot="1">
      <c r="B2" s="6"/>
      <c r="C2" s="7" t="s">
        <v>141</v>
      </c>
      <c r="D2" s="8" t="s">
        <v>130</v>
      </c>
      <c r="E2" s="8" t="s">
        <v>112</v>
      </c>
      <c r="F2" s="9" t="s">
        <v>132</v>
      </c>
      <c r="G2" s="58" t="s">
        <v>133</v>
      </c>
      <c r="H2" s="72"/>
    </row>
    <row r="3" spans="1:8" ht="15.75" customHeight="1" thickBot="1" thickTop="1">
      <c r="A3" s="86" t="s">
        <v>36</v>
      </c>
      <c r="B3" s="33" t="s">
        <v>141</v>
      </c>
      <c r="C3" s="11">
        <v>13</v>
      </c>
      <c r="D3" s="12">
        <v>11</v>
      </c>
      <c r="E3" s="18">
        <v>2</v>
      </c>
      <c r="F3" s="37">
        <v>0</v>
      </c>
      <c r="G3" s="59">
        <f>SUM(C3:F3)</f>
        <v>26</v>
      </c>
      <c r="H3" s="72"/>
    </row>
    <row r="4" spans="1:8" ht="16.5" thickBot="1" thickTop="1">
      <c r="A4" s="95"/>
      <c r="B4" s="10" t="s">
        <v>34</v>
      </c>
      <c r="C4" s="38">
        <v>0</v>
      </c>
      <c r="D4" s="18">
        <v>1</v>
      </c>
      <c r="E4" s="1">
        <v>0</v>
      </c>
      <c r="F4" s="40">
        <v>0</v>
      </c>
      <c r="G4" s="79">
        <v>1</v>
      </c>
      <c r="H4" s="72"/>
    </row>
    <row r="5" spans="1:8" ht="16.5" customHeight="1" thickBot="1" thickTop="1">
      <c r="A5" s="87"/>
      <c r="B5" s="8" t="s">
        <v>130</v>
      </c>
      <c r="C5" s="15">
        <v>0</v>
      </c>
      <c r="D5" s="11">
        <v>0</v>
      </c>
      <c r="E5" s="38">
        <v>0</v>
      </c>
      <c r="F5" s="39">
        <v>0</v>
      </c>
      <c r="G5" s="58">
        <f>SUM(C5:F5)</f>
        <v>0</v>
      </c>
      <c r="H5" s="72"/>
    </row>
    <row r="6" spans="1:8" ht="16.5" customHeight="1" thickBot="1" thickTop="1">
      <c r="A6" s="87"/>
      <c r="B6" s="14" t="s">
        <v>44</v>
      </c>
      <c r="C6" s="1">
        <v>3</v>
      </c>
      <c r="D6" s="1">
        <v>1</v>
      </c>
      <c r="E6" s="11">
        <v>1</v>
      </c>
      <c r="F6" s="16">
        <v>0</v>
      </c>
      <c r="G6" s="50">
        <f>SUM(C6:F6)</f>
        <v>5</v>
      </c>
      <c r="H6" s="72"/>
    </row>
    <row r="7" spans="1:8" ht="16.5" customHeight="1" thickBot="1" thickTop="1">
      <c r="A7" s="87"/>
      <c r="B7" s="17" t="s">
        <v>154</v>
      </c>
      <c r="C7" s="18">
        <v>5</v>
      </c>
      <c r="D7" s="18">
        <v>4</v>
      </c>
      <c r="E7" s="19">
        <v>9</v>
      </c>
      <c r="F7" s="20">
        <v>10</v>
      </c>
      <c r="G7" s="59">
        <f>SUM(C7:F7)</f>
        <v>28</v>
      </c>
      <c r="H7" s="72"/>
    </row>
    <row r="8" spans="1:8" ht="15.75" thickTop="1">
      <c r="A8" s="88"/>
      <c r="B8" s="49" t="s">
        <v>133</v>
      </c>
      <c r="C8" s="49">
        <f>SUM(C3:C7)</f>
        <v>21</v>
      </c>
      <c r="D8" s="49">
        <f>SUM(D3:D7)</f>
        <v>17</v>
      </c>
      <c r="E8" s="49">
        <f>SUM(E3:E7)</f>
        <v>12</v>
      </c>
      <c r="F8" s="50">
        <f>SUM(F3:F7)</f>
        <v>10</v>
      </c>
      <c r="G8" s="50">
        <f>SUM(G3,G4,G5,G6,G7)</f>
        <v>60</v>
      </c>
      <c r="H8" s="72"/>
    </row>
    <row r="9" spans="2:7" ht="16.5" customHeight="1">
      <c r="B9" s="21"/>
      <c r="C9" s="5"/>
      <c r="D9" s="22"/>
      <c r="E9" s="5"/>
      <c r="F9" s="5"/>
      <c r="G9" s="5"/>
    </row>
    <row r="10" spans="1:7" ht="16.5" customHeight="1">
      <c r="A10" s="92"/>
      <c r="B10" s="96"/>
      <c r="C10" s="96"/>
      <c r="D10" s="96"/>
      <c r="E10" s="96"/>
      <c r="F10" s="94"/>
      <c r="G10" s="5"/>
    </row>
    <row r="11" spans="1:8" ht="15">
      <c r="A11" s="92"/>
      <c r="B11" s="92"/>
      <c r="C11" s="92"/>
      <c r="D11" s="92"/>
      <c r="E11" s="92"/>
      <c r="F11" s="92"/>
      <c r="G11" s="41"/>
      <c r="H11" s="5"/>
    </row>
    <row r="12" spans="1:8" ht="15">
      <c r="A12" s="34"/>
      <c r="B12" s="34"/>
      <c r="C12" s="34"/>
      <c r="D12" s="34"/>
      <c r="E12" s="34"/>
      <c r="F12" s="34"/>
      <c r="G12" s="34"/>
      <c r="H12" s="5"/>
    </row>
    <row r="13" spans="3:7" ht="12.75">
      <c r="C13" s="36"/>
      <c r="D13" s="36"/>
      <c r="E13" s="36"/>
      <c r="F13" s="36"/>
      <c r="G13" s="36"/>
    </row>
    <row r="15" spans="2:7" ht="15.75">
      <c r="B15" s="3"/>
      <c r="C15" s="89" t="s">
        <v>40</v>
      </c>
      <c r="D15" s="90"/>
      <c r="E15" s="90"/>
      <c r="F15" s="90"/>
      <c r="G15" s="91"/>
    </row>
    <row r="16" spans="2:7" ht="15.75" thickBot="1">
      <c r="B16" s="6"/>
      <c r="C16" s="7" t="s">
        <v>141</v>
      </c>
      <c r="D16" s="8" t="s">
        <v>130</v>
      </c>
      <c r="E16" s="8" t="s">
        <v>112</v>
      </c>
      <c r="F16" s="9" t="s">
        <v>132</v>
      </c>
      <c r="G16" s="46" t="s">
        <v>133</v>
      </c>
    </row>
    <row r="17" spans="1:7" ht="16.5" thickBot="1" thickTop="1">
      <c r="A17" s="86" t="s">
        <v>36</v>
      </c>
      <c r="B17" s="10" t="s">
        <v>141</v>
      </c>
      <c r="C17" s="11">
        <v>31</v>
      </c>
      <c r="D17" s="44">
        <v>9</v>
      </c>
      <c r="E17" s="1">
        <v>1</v>
      </c>
      <c r="F17" s="13">
        <v>0</v>
      </c>
      <c r="G17" s="49">
        <f>SUM(C17:F17)</f>
        <v>41</v>
      </c>
    </row>
    <row r="18" spans="1:7" ht="16.5" thickBot="1" thickTop="1">
      <c r="A18" s="95"/>
      <c r="B18" s="10" t="s">
        <v>34</v>
      </c>
      <c r="C18" s="15">
        <v>1</v>
      </c>
      <c r="D18" s="45">
        <v>0</v>
      </c>
      <c r="E18" s="1">
        <v>0</v>
      </c>
      <c r="F18" s="13">
        <v>0</v>
      </c>
      <c r="G18" s="49">
        <v>1</v>
      </c>
    </row>
    <row r="19" spans="1:7" ht="16.5" thickBot="1" thickTop="1">
      <c r="A19" s="87"/>
      <c r="B19" s="14" t="s">
        <v>130</v>
      </c>
      <c r="C19" s="15">
        <v>14</v>
      </c>
      <c r="D19" s="11">
        <v>0</v>
      </c>
      <c r="E19" s="1">
        <v>1</v>
      </c>
      <c r="F19" s="13">
        <v>0</v>
      </c>
      <c r="G19" s="49">
        <f>SUM(C19:F19)</f>
        <v>15</v>
      </c>
    </row>
    <row r="20" spans="1:7" ht="16.5" thickBot="1" thickTop="1">
      <c r="A20" s="87"/>
      <c r="B20" s="14" t="s">
        <v>43</v>
      </c>
      <c r="C20" s="15">
        <v>1</v>
      </c>
      <c r="D20" s="38">
        <v>0</v>
      </c>
      <c r="E20" s="18">
        <v>0</v>
      </c>
      <c r="F20" s="16">
        <v>0</v>
      </c>
      <c r="G20" s="49">
        <v>1</v>
      </c>
    </row>
    <row r="21" spans="1:7" ht="16.5" customHeight="1" thickBot="1" thickTop="1">
      <c r="A21" s="87"/>
      <c r="B21" s="14" t="s">
        <v>44</v>
      </c>
      <c r="C21" s="1">
        <v>4</v>
      </c>
      <c r="D21" s="1">
        <v>2</v>
      </c>
      <c r="E21" s="11">
        <v>0</v>
      </c>
      <c r="F21" s="16">
        <v>0</v>
      </c>
      <c r="G21" s="49">
        <f>SUM(C21:F21)</f>
        <v>6</v>
      </c>
    </row>
    <row r="22" spans="1:7" ht="16.5" customHeight="1" thickBot="1" thickTop="1">
      <c r="A22" s="87"/>
      <c r="B22" s="17" t="s">
        <v>154</v>
      </c>
      <c r="C22" s="18">
        <v>17</v>
      </c>
      <c r="D22" s="18">
        <v>6</v>
      </c>
      <c r="E22" s="19">
        <v>16</v>
      </c>
      <c r="F22" s="20">
        <v>3</v>
      </c>
      <c r="G22" s="47">
        <f>SUM(C22:F22)</f>
        <v>42</v>
      </c>
    </row>
    <row r="23" spans="1:7" ht="15.75" thickTop="1">
      <c r="A23" s="88"/>
      <c r="B23" s="49" t="s">
        <v>133</v>
      </c>
      <c r="C23" s="49">
        <f>SUM(C17:C22)</f>
        <v>68</v>
      </c>
      <c r="D23" s="49">
        <f>SUM(D17:D22)</f>
        <v>17</v>
      </c>
      <c r="E23" s="49">
        <f>SUM(E17:E22)</f>
        <v>18</v>
      </c>
      <c r="F23" s="50">
        <f>SUM(F17:F22)</f>
        <v>3</v>
      </c>
      <c r="G23" s="49">
        <f>SUM(G17,G18,G19,G20,G21:G22)</f>
        <v>106</v>
      </c>
    </row>
    <row r="24" spans="2:7" ht="16.5" customHeight="1">
      <c r="B24" s="21"/>
      <c r="C24" s="5"/>
      <c r="D24" s="22"/>
      <c r="E24" s="5"/>
      <c r="F24" s="5"/>
      <c r="G24" s="5"/>
    </row>
    <row r="25" spans="1:7" ht="16.5" customHeight="1">
      <c r="A25" s="92"/>
      <c r="B25" s="96"/>
      <c r="C25" s="96"/>
      <c r="D25" s="96"/>
      <c r="E25" s="96"/>
      <c r="F25" s="94"/>
      <c r="G25" s="41"/>
    </row>
    <row r="26" spans="1:7" ht="16.5" customHeight="1">
      <c r="A26" s="92"/>
      <c r="B26" s="94"/>
      <c r="C26" s="94"/>
      <c r="D26" s="94"/>
      <c r="E26" s="94"/>
      <c r="F26" s="94"/>
      <c r="G26" s="34"/>
    </row>
    <row r="27" spans="1:7" ht="16.5" customHeight="1">
      <c r="A27" s="34"/>
      <c r="B27" s="34"/>
      <c r="C27" s="34"/>
      <c r="D27" s="34"/>
      <c r="E27" s="34"/>
      <c r="F27" s="34"/>
      <c r="G27" s="34"/>
    </row>
    <row r="28" spans="1:7" ht="16.5" customHeight="1">
      <c r="A28" s="55"/>
      <c r="B28" s="55"/>
      <c r="C28" s="55"/>
      <c r="D28" s="55"/>
      <c r="E28" s="55"/>
      <c r="F28" s="55"/>
      <c r="G28" s="55"/>
    </row>
    <row r="29" spans="3:8" ht="15">
      <c r="C29" s="23"/>
      <c r="D29" s="23"/>
      <c r="E29" s="23"/>
      <c r="F29" s="23"/>
      <c r="G29" s="23"/>
      <c r="H29" s="5"/>
    </row>
    <row r="30" spans="2:7" ht="15.75">
      <c r="B30" s="3"/>
      <c r="C30" s="89" t="s">
        <v>135</v>
      </c>
      <c r="D30" s="90"/>
      <c r="E30" s="90"/>
      <c r="F30" s="90"/>
      <c r="G30" s="91"/>
    </row>
    <row r="31" spans="2:7" ht="15.75" thickBot="1">
      <c r="B31" s="6"/>
      <c r="C31" s="7" t="s">
        <v>141</v>
      </c>
      <c r="D31" s="8" t="s">
        <v>130</v>
      </c>
      <c r="E31" s="8" t="s">
        <v>112</v>
      </c>
      <c r="F31" s="9" t="s">
        <v>132</v>
      </c>
      <c r="G31" s="46" t="s">
        <v>133</v>
      </c>
    </row>
    <row r="32" spans="1:7" ht="16.5" thickBot="1" thickTop="1">
      <c r="A32" s="86" t="s">
        <v>36</v>
      </c>
      <c r="B32" s="10" t="s">
        <v>37</v>
      </c>
      <c r="C32" s="11">
        <v>28</v>
      </c>
      <c r="D32" s="12">
        <v>8</v>
      </c>
      <c r="E32" s="1">
        <v>3</v>
      </c>
      <c r="F32" s="13">
        <v>1</v>
      </c>
      <c r="G32" s="49">
        <f>SUM(C32:F32)</f>
        <v>40</v>
      </c>
    </row>
    <row r="33" spans="1:7" ht="16.5" thickBot="1" thickTop="1">
      <c r="A33" s="87"/>
      <c r="B33" s="14" t="s">
        <v>130</v>
      </c>
      <c r="C33" s="15">
        <v>1</v>
      </c>
      <c r="D33" s="11">
        <v>0</v>
      </c>
      <c r="E33" s="1">
        <v>0</v>
      </c>
      <c r="F33" s="13">
        <v>0</v>
      </c>
      <c r="G33" s="49">
        <f>SUM(C33:F33)</f>
        <v>1</v>
      </c>
    </row>
    <row r="34" spans="1:7" ht="16.5" thickBot="1" thickTop="1">
      <c r="A34" s="87"/>
      <c r="B34" s="14" t="s">
        <v>44</v>
      </c>
      <c r="C34" s="1">
        <v>1</v>
      </c>
      <c r="D34" s="1">
        <v>5</v>
      </c>
      <c r="E34" s="11">
        <v>3</v>
      </c>
      <c r="F34" s="16">
        <v>0</v>
      </c>
      <c r="G34" s="49">
        <f>SUM(C34:F34)</f>
        <v>9</v>
      </c>
    </row>
    <row r="35" spans="1:7" ht="16.5" thickBot="1" thickTop="1">
      <c r="A35" s="87"/>
      <c r="B35" s="17" t="s">
        <v>132</v>
      </c>
      <c r="C35" s="18">
        <v>18</v>
      </c>
      <c r="D35" s="18">
        <v>8</v>
      </c>
      <c r="E35" s="19">
        <v>18</v>
      </c>
      <c r="F35" s="20">
        <v>7</v>
      </c>
      <c r="G35" s="48">
        <f>SUM(C35:F35)</f>
        <v>51</v>
      </c>
    </row>
    <row r="36" spans="1:7" ht="15.75" thickTop="1">
      <c r="A36" s="88"/>
      <c r="B36" s="49" t="s">
        <v>133</v>
      </c>
      <c r="C36" s="49">
        <f>SUM(C32:C35)</f>
        <v>48</v>
      </c>
      <c r="D36" s="49">
        <f>SUM(D32:D35)</f>
        <v>21</v>
      </c>
      <c r="E36" s="49">
        <f>SUM(E32:E35)</f>
        <v>24</v>
      </c>
      <c r="F36" s="50">
        <f>SUM(F32:F35)</f>
        <v>8</v>
      </c>
      <c r="G36" s="49">
        <f>SUM(G32+G33+G34+G35)</f>
        <v>101</v>
      </c>
    </row>
    <row r="37" spans="2:7" ht="15">
      <c r="B37" s="21"/>
      <c r="C37" s="5"/>
      <c r="D37" s="22"/>
      <c r="E37" s="5"/>
      <c r="F37" s="5"/>
      <c r="G37" s="5"/>
    </row>
    <row r="38" spans="1:7" ht="15">
      <c r="A38" s="92"/>
      <c r="B38" s="96"/>
      <c r="C38" s="96"/>
      <c r="D38" s="96"/>
      <c r="E38" s="96"/>
      <c r="F38" s="94"/>
      <c r="G38" s="41"/>
    </row>
    <row r="39" spans="1:7" ht="16.5" customHeight="1">
      <c r="A39" s="92"/>
      <c r="B39" s="93"/>
      <c r="C39" s="93"/>
      <c r="D39" s="93"/>
      <c r="E39" s="93"/>
      <c r="F39" s="93"/>
      <c r="G39" s="35"/>
    </row>
    <row r="40" spans="2:7" ht="16.5" customHeight="1">
      <c r="B40" s="2"/>
      <c r="C40" s="2"/>
      <c r="D40" s="2"/>
      <c r="E40" s="2"/>
      <c r="F40" s="2"/>
      <c r="G40" s="2"/>
    </row>
    <row r="41" spans="3:7" ht="16.5" customHeight="1">
      <c r="C41" s="23"/>
      <c r="D41" s="23"/>
      <c r="E41" s="23"/>
      <c r="F41" s="23"/>
      <c r="G41" s="23"/>
    </row>
    <row r="42" spans="3:7" ht="16.5" customHeight="1">
      <c r="C42" s="23"/>
      <c r="D42" s="23"/>
      <c r="E42" s="23"/>
      <c r="F42" s="23"/>
      <c r="G42" s="23"/>
    </row>
    <row r="43" spans="2:6" ht="16.5" customHeight="1">
      <c r="B43" s="23"/>
      <c r="C43" s="23"/>
      <c r="D43" s="23"/>
      <c r="E43" s="23"/>
      <c r="F43" s="23"/>
    </row>
    <row r="45" spans="2:8" ht="15.75">
      <c r="B45" s="3"/>
      <c r="C45" s="89" t="s">
        <v>136</v>
      </c>
      <c r="D45" s="90"/>
      <c r="E45" s="90"/>
      <c r="F45" s="90"/>
      <c r="G45" s="90"/>
      <c r="H45" s="72"/>
    </row>
    <row r="46" spans="2:8" ht="15.75" thickBot="1">
      <c r="B46" s="6"/>
      <c r="C46" s="7" t="s">
        <v>141</v>
      </c>
      <c r="D46" s="8" t="s">
        <v>130</v>
      </c>
      <c r="E46" s="8" t="s">
        <v>112</v>
      </c>
      <c r="F46" s="9" t="s">
        <v>132</v>
      </c>
      <c r="G46" s="58" t="s">
        <v>133</v>
      </c>
      <c r="H46" s="72"/>
    </row>
    <row r="47" spans="1:8" ht="16.5" thickBot="1" thickTop="1">
      <c r="A47" s="86" t="s">
        <v>36</v>
      </c>
      <c r="B47" s="10" t="s">
        <v>141</v>
      </c>
      <c r="C47" s="11">
        <v>34</v>
      </c>
      <c r="D47" s="12">
        <v>2</v>
      </c>
      <c r="E47" s="1">
        <v>2</v>
      </c>
      <c r="F47" s="13">
        <v>1</v>
      </c>
      <c r="G47" s="50">
        <f>SUM(C47:F47)</f>
        <v>39</v>
      </c>
      <c r="H47" s="72"/>
    </row>
    <row r="48" spans="1:8" ht="16.5" thickBot="1" thickTop="1">
      <c r="A48" s="87"/>
      <c r="B48" s="14" t="s">
        <v>130</v>
      </c>
      <c r="C48" s="15">
        <v>14</v>
      </c>
      <c r="D48" s="11">
        <v>0</v>
      </c>
      <c r="E48" s="1">
        <v>1</v>
      </c>
      <c r="F48" s="13">
        <v>0</v>
      </c>
      <c r="G48" s="50">
        <f>SUM(C48:F48)</f>
        <v>15</v>
      </c>
      <c r="H48" s="72"/>
    </row>
    <row r="49" spans="1:8" ht="16.5" thickBot="1" thickTop="1">
      <c r="A49" s="87"/>
      <c r="B49" s="14" t="s">
        <v>43</v>
      </c>
      <c r="C49" s="38">
        <v>1</v>
      </c>
      <c r="D49" s="45">
        <v>0</v>
      </c>
      <c r="E49" s="45">
        <v>0</v>
      </c>
      <c r="F49" s="61">
        <v>0</v>
      </c>
      <c r="G49" s="50">
        <v>1</v>
      </c>
      <c r="H49" s="72"/>
    </row>
    <row r="50" spans="1:8" ht="16.5" thickBot="1" thickTop="1">
      <c r="A50" s="87"/>
      <c r="B50" s="14" t="s">
        <v>44</v>
      </c>
      <c r="C50" s="1">
        <v>6</v>
      </c>
      <c r="D50" s="1">
        <v>1</v>
      </c>
      <c r="E50" s="11">
        <v>1</v>
      </c>
      <c r="F50" s="16">
        <v>1</v>
      </c>
      <c r="G50" s="50">
        <f>SUM(C50:F50)</f>
        <v>9</v>
      </c>
      <c r="H50" s="72"/>
    </row>
    <row r="51" spans="1:8" ht="16.5" thickBot="1" thickTop="1">
      <c r="A51" s="87"/>
      <c r="B51" s="17" t="s">
        <v>132</v>
      </c>
      <c r="C51" s="18">
        <v>37</v>
      </c>
      <c r="D51" s="18">
        <v>16</v>
      </c>
      <c r="E51" s="19">
        <v>15</v>
      </c>
      <c r="F51" s="20">
        <v>6</v>
      </c>
      <c r="G51" s="59">
        <f>SUM(C51:F51)</f>
        <v>74</v>
      </c>
      <c r="H51" s="72"/>
    </row>
    <row r="52" spans="1:8" ht="15.75" customHeight="1" thickTop="1">
      <c r="A52" s="88"/>
      <c r="B52" s="49" t="s">
        <v>133</v>
      </c>
      <c r="C52" s="49">
        <f>SUM(C47:C51)</f>
        <v>92</v>
      </c>
      <c r="D52" s="49">
        <f>SUM(D47:D51)</f>
        <v>19</v>
      </c>
      <c r="E52" s="49">
        <f>SUM(E47:E51)</f>
        <v>19</v>
      </c>
      <c r="F52" s="50">
        <f>SUM(F47:F51)</f>
        <v>8</v>
      </c>
      <c r="G52" s="50">
        <f>SUM(G47+G48+G49+G50+G51)</f>
        <v>138</v>
      </c>
      <c r="H52" s="72"/>
    </row>
    <row r="53" spans="2:7" ht="15.75" customHeight="1">
      <c r="B53" s="21"/>
      <c r="C53" s="5"/>
      <c r="D53" s="22"/>
      <c r="E53" s="5"/>
      <c r="F53" s="5"/>
      <c r="G53" s="5"/>
    </row>
    <row r="54" spans="1:7" ht="15.75" customHeight="1">
      <c r="A54" s="92"/>
      <c r="B54" s="96"/>
      <c r="C54" s="96"/>
      <c r="D54" s="96"/>
      <c r="E54" s="96"/>
      <c r="F54" s="94"/>
      <c r="G54" s="41"/>
    </row>
    <row r="55" spans="1:7" ht="16.5" customHeight="1">
      <c r="A55" s="92"/>
      <c r="B55" s="93"/>
      <c r="C55" s="93"/>
      <c r="D55" s="93"/>
      <c r="E55" s="93"/>
      <c r="F55" s="93"/>
      <c r="G55" s="35"/>
    </row>
    <row r="56" spans="2:7" ht="16.5" customHeight="1">
      <c r="B56" s="2"/>
      <c r="C56" s="2"/>
      <c r="D56" s="2"/>
      <c r="E56" s="2"/>
      <c r="F56" s="2"/>
      <c r="G56" s="2"/>
    </row>
    <row r="57" spans="2:7" ht="16.5" customHeight="1">
      <c r="B57" s="2"/>
      <c r="C57" s="2"/>
      <c r="D57" s="2"/>
      <c r="E57" s="2"/>
      <c r="F57" s="2"/>
      <c r="G57" s="2"/>
    </row>
    <row r="58" ht="16.5" customHeight="1"/>
    <row r="59" spans="2:6" ht="16.5" customHeight="1">
      <c r="B59" s="3"/>
      <c r="C59" s="89" t="s">
        <v>137</v>
      </c>
      <c r="D59" s="97"/>
      <c r="E59" s="97"/>
      <c r="F59" s="98"/>
    </row>
    <row r="60" spans="2:7" ht="16.5" customHeight="1" thickBot="1">
      <c r="B60" s="6"/>
      <c r="C60" s="7" t="s">
        <v>141</v>
      </c>
      <c r="D60" s="8" t="s">
        <v>130</v>
      </c>
      <c r="E60" s="9" t="s">
        <v>132</v>
      </c>
      <c r="F60" s="46" t="s">
        <v>133</v>
      </c>
      <c r="G60" s="5"/>
    </row>
    <row r="61" spans="1:6" ht="16.5" thickBot="1" thickTop="1">
      <c r="A61" s="86" t="s">
        <v>36</v>
      </c>
      <c r="B61" s="10" t="s">
        <v>141</v>
      </c>
      <c r="C61" s="11">
        <v>14</v>
      </c>
      <c r="D61" s="44">
        <v>0</v>
      </c>
      <c r="E61" s="13">
        <v>0</v>
      </c>
      <c r="F61" s="49">
        <f>SUM(C61:E61)</f>
        <v>14</v>
      </c>
    </row>
    <row r="62" spans="1:6" ht="18.75" customHeight="1" thickBot="1" thickTop="1">
      <c r="A62" s="95"/>
      <c r="B62" s="10" t="s">
        <v>34</v>
      </c>
      <c r="C62" s="38">
        <v>1</v>
      </c>
      <c r="D62" s="43">
        <v>0</v>
      </c>
      <c r="E62" s="13">
        <v>0</v>
      </c>
      <c r="F62" s="49">
        <v>1</v>
      </c>
    </row>
    <row r="63" spans="1:6" ht="18.75" customHeight="1" thickBot="1" thickTop="1">
      <c r="A63" s="87"/>
      <c r="B63" s="14" t="s">
        <v>130</v>
      </c>
      <c r="C63" s="15">
        <v>9</v>
      </c>
      <c r="D63" s="11">
        <v>2</v>
      </c>
      <c r="E63" s="13">
        <v>1</v>
      </c>
      <c r="F63" s="49">
        <f>SUM(C63:E63)</f>
        <v>12</v>
      </c>
    </row>
    <row r="64" spans="1:6" ht="18.75" customHeight="1" thickTop="1">
      <c r="A64" s="87"/>
      <c r="B64" s="14" t="s">
        <v>43</v>
      </c>
      <c r="C64" s="1">
        <v>1</v>
      </c>
      <c r="D64" s="43">
        <v>0</v>
      </c>
      <c r="E64" s="40">
        <v>0</v>
      </c>
      <c r="F64" s="49">
        <v>1</v>
      </c>
    </row>
    <row r="65" spans="1:6" ht="12.75" customHeight="1" thickBot="1">
      <c r="A65" s="87"/>
      <c r="B65" s="14" t="s">
        <v>44</v>
      </c>
      <c r="C65" s="1">
        <v>2</v>
      </c>
      <c r="D65" s="1">
        <v>1</v>
      </c>
      <c r="E65" s="16">
        <v>0</v>
      </c>
      <c r="F65" s="49">
        <f>SUM(C65:E65)</f>
        <v>3</v>
      </c>
    </row>
    <row r="66" spans="1:6" ht="16.5" thickBot="1" thickTop="1">
      <c r="A66" s="87"/>
      <c r="B66" s="17" t="s">
        <v>132</v>
      </c>
      <c r="C66" s="18">
        <v>4</v>
      </c>
      <c r="D66" s="18">
        <v>2</v>
      </c>
      <c r="E66" s="20">
        <v>6</v>
      </c>
      <c r="F66" s="47">
        <f>SUM(C66:E66)</f>
        <v>12</v>
      </c>
    </row>
    <row r="67" spans="1:6" ht="15.75" thickTop="1">
      <c r="A67" s="88"/>
      <c r="B67" s="49" t="s">
        <v>133</v>
      </c>
      <c r="C67" s="49">
        <f>SUM(C61:C66)</f>
        <v>31</v>
      </c>
      <c r="D67" s="49">
        <f>SUM(D61:D66)</f>
        <v>5</v>
      </c>
      <c r="E67" s="50">
        <f>SUM(E61:E66)</f>
        <v>7</v>
      </c>
      <c r="F67" s="49">
        <f>SUM(F61,F62,F63,F64,F65,F66)</f>
        <v>43</v>
      </c>
    </row>
    <row r="68" spans="2:7" ht="15">
      <c r="B68" s="21"/>
      <c r="C68" s="5"/>
      <c r="D68" s="22"/>
      <c r="E68" s="5"/>
      <c r="F68" s="5"/>
      <c r="G68" s="5"/>
    </row>
    <row r="69" spans="1:7" ht="15.75" customHeight="1">
      <c r="A69" s="92"/>
      <c r="B69" s="96"/>
      <c r="C69" s="96"/>
      <c r="D69" s="96"/>
      <c r="E69" s="96"/>
      <c r="F69" s="94"/>
      <c r="G69" s="2"/>
    </row>
    <row r="70" spans="1:7" ht="15.75" customHeight="1">
      <c r="A70" s="92"/>
      <c r="B70" s="93"/>
      <c r="C70" s="93"/>
      <c r="D70" s="93"/>
      <c r="E70" s="93"/>
      <c r="F70" s="93"/>
      <c r="G70" s="2"/>
    </row>
    <row r="71" spans="2:7" ht="12.75">
      <c r="B71" s="2"/>
      <c r="C71" s="2"/>
      <c r="D71" s="2"/>
      <c r="E71" s="2"/>
      <c r="F71" s="2"/>
      <c r="G71" s="2"/>
    </row>
    <row r="72" ht="16.5" customHeight="1"/>
    <row r="73" ht="16.5" customHeight="1"/>
    <row r="74" ht="16.5" customHeight="1"/>
    <row r="75" spans="2:6" ht="16.5" customHeight="1">
      <c r="B75" s="3"/>
      <c r="C75" s="89" t="s">
        <v>138</v>
      </c>
      <c r="D75" s="97"/>
      <c r="E75" s="97"/>
      <c r="F75" s="98"/>
    </row>
    <row r="76" spans="2:6" ht="16.5" customHeight="1" thickBot="1">
      <c r="B76" s="6"/>
      <c r="C76" s="7" t="s">
        <v>141</v>
      </c>
      <c r="D76" s="8" t="s">
        <v>130</v>
      </c>
      <c r="E76" s="9" t="s">
        <v>132</v>
      </c>
      <c r="F76" s="46" t="s">
        <v>133</v>
      </c>
    </row>
    <row r="77" spans="1:7" ht="16.5" thickBot="1" thickTop="1">
      <c r="A77" s="86" t="s">
        <v>36</v>
      </c>
      <c r="B77" s="10" t="s">
        <v>141</v>
      </c>
      <c r="C77" s="11">
        <v>4</v>
      </c>
      <c r="D77" s="12">
        <v>3</v>
      </c>
      <c r="E77" s="13">
        <v>4</v>
      </c>
      <c r="F77" s="49">
        <f>SUM(C77:E77)</f>
        <v>11</v>
      </c>
      <c r="G77" s="5"/>
    </row>
    <row r="78" spans="1:6" ht="16.5" thickBot="1" thickTop="1">
      <c r="A78" s="87"/>
      <c r="B78" s="14" t="s">
        <v>130</v>
      </c>
      <c r="C78" s="15">
        <v>1</v>
      </c>
      <c r="D78" s="11">
        <v>1</v>
      </c>
      <c r="E78" s="13">
        <v>0</v>
      </c>
      <c r="F78" s="49">
        <f>SUM(C78:E78)</f>
        <v>2</v>
      </c>
    </row>
    <row r="79" spans="1:6" ht="16.5" thickBot="1" thickTop="1">
      <c r="A79" s="87"/>
      <c r="B79" s="14" t="s">
        <v>44</v>
      </c>
      <c r="C79" s="1">
        <v>1</v>
      </c>
      <c r="D79" s="1">
        <v>0</v>
      </c>
      <c r="E79" s="16">
        <v>0</v>
      </c>
      <c r="F79" s="49">
        <f>SUM(C79:E79)</f>
        <v>1</v>
      </c>
    </row>
    <row r="80" spans="1:6" ht="16.5" thickBot="1" thickTop="1">
      <c r="A80" s="87"/>
      <c r="B80" s="17" t="s">
        <v>132</v>
      </c>
      <c r="C80" s="18">
        <v>0</v>
      </c>
      <c r="D80" s="18">
        <v>1</v>
      </c>
      <c r="E80" s="20">
        <v>1</v>
      </c>
      <c r="F80" s="47">
        <f>SUM(C80:E80)</f>
        <v>2</v>
      </c>
    </row>
    <row r="81" spans="1:6" ht="15.75" thickTop="1">
      <c r="A81" s="88"/>
      <c r="B81" s="49" t="s">
        <v>133</v>
      </c>
      <c r="C81" s="49">
        <f>SUM(C77:C80)</f>
        <v>6</v>
      </c>
      <c r="D81" s="49">
        <f>SUM(D77:D80)</f>
        <v>5</v>
      </c>
      <c r="E81" s="50">
        <f>SUM(E77:E80)</f>
        <v>5</v>
      </c>
      <c r="F81" s="49">
        <f>SUM(F77,F78,F79,F80)</f>
        <v>16</v>
      </c>
    </row>
    <row r="82" spans="2:7" ht="15">
      <c r="B82" s="21"/>
      <c r="C82" s="5"/>
      <c r="D82" s="22"/>
      <c r="E82" s="5"/>
      <c r="F82" s="5"/>
      <c r="G82" s="5"/>
    </row>
    <row r="83" spans="1:7" ht="15">
      <c r="A83" s="92"/>
      <c r="B83" s="96"/>
      <c r="C83" s="96"/>
      <c r="D83" s="96"/>
      <c r="E83" s="96"/>
      <c r="F83" s="94"/>
      <c r="G83" s="42"/>
    </row>
    <row r="84" spans="1:7" ht="15">
      <c r="A84" s="92"/>
      <c r="B84" s="93"/>
      <c r="C84" s="93"/>
      <c r="D84" s="93"/>
      <c r="E84" s="93"/>
      <c r="F84" s="93"/>
      <c r="G84" s="42"/>
    </row>
    <row r="85" spans="2:7" ht="12.75">
      <c r="B85" s="2"/>
      <c r="C85" s="2"/>
      <c r="D85" s="2"/>
      <c r="E85" s="2"/>
      <c r="F85" s="2"/>
      <c r="G85" s="2"/>
    </row>
    <row r="88" spans="2:8" ht="15.75" customHeight="1">
      <c r="B88" s="3"/>
      <c r="C88" s="89" t="s">
        <v>152</v>
      </c>
      <c r="D88" s="90"/>
      <c r="E88" s="90"/>
      <c r="F88" s="90"/>
      <c r="G88" s="90"/>
      <c r="H88" s="72"/>
    </row>
    <row r="89" spans="2:8" ht="15.75" customHeight="1" thickBot="1">
      <c r="B89" s="6"/>
      <c r="C89" s="7" t="s">
        <v>141</v>
      </c>
      <c r="D89" s="8" t="s">
        <v>130</v>
      </c>
      <c r="E89" s="8" t="s">
        <v>112</v>
      </c>
      <c r="F89" s="9" t="s">
        <v>132</v>
      </c>
      <c r="G89" s="58" t="s">
        <v>133</v>
      </c>
      <c r="H89" s="72"/>
    </row>
    <row r="90" spans="1:7" ht="16.5" customHeight="1" thickBot="1" thickTop="1">
      <c r="A90" s="86" t="s">
        <v>36</v>
      </c>
      <c r="B90" s="62" t="s">
        <v>141</v>
      </c>
      <c r="C90" s="11">
        <v>4</v>
      </c>
      <c r="D90" s="12">
        <v>10</v>
      </c>
      <c r="E90" s="1">
        <v>2</v>
      </c>
      <c r="F90" s="13">
        <v>0</v>
      </c>
      <c r="G90" s="49">
        <f>SUM(C90:F90)</f>
        <v>16</v>
      </c>
    </row>
    <row r="91" spans="1:7" ht="16.5" customHeight="1" thickBot="1" thickTop="1">
      <c r="A91" s="87"/>
      <c r="B91" s="8" t="s">
        <v>130</v>
      </c>
      <c r="C91" s="15">
        <v>0</v>
      </c>
      <c r="D91" s="11">
        <v>0</v>
      </c>
      <c r="E91" s="38">
        <v>0</v>
      </c>
      <c r="F91" s="39">
        <v>0</v>
      </c>
      <c r="G91" s="46">
        <f>SUM(C91:F91)</f>
        <v>0</v>
      </c>
    </row>
    <row r="92" spans="1:7" ht="16.5" customHeight="1" thickBot="1" thickTop="1">
      <c r="A92" s="87"/>
      <c r="B92" s="14" t="s">
        <v>44</v>
      </c>
      <c r="C92" s="1">
        <v>0</v>
      </c>
      <c r="D92" s="1">
        <v>1</v>
      </c>
      <c r="E92" s="11">
        <v>1</v>
      </c>
      <c r="F92" s="16">
        <v>0</v>
      </c>
      <c r="G92" s="49">
        <f>SUM(C92:F92)</f>
        <v>2</v>
      </c>
    </row>
    <row r="93" spans="1:7" ht="16.5" customHeight="1" thickBot="1" thickTop="1">
      <c r="A93" s="87"/>
      <c r="B93" s="17" t="s">
        <v>154</v>
      </c>
      <c r="C93" s="18">
        <v>0</v>
      </c>
      <c r="D93" s="18">
        <v>0</v>
      </c>
      <c r="E93" s="19">
        <v>4</v>
      </c>
      <c r="F93" s="20">
        <v>2</v>
      </c>
      <c r="G93" s="47">
        <f>SUM(C93:F93)</f>
        <v>6</v>
      </c>
    </row>
    <row r="94" spans="1:7" ht="16.5" customHeight="1" thickTop="1">
      <c r="A94" s="88"/>
      <c r="B94" s="49" t="s">
        <v>133</v>
      </c>
      <c r="C94" s="49">
        <f>SUM(C90:C93)</f>
        <v>4</v>
      </c>
      <c r="D94" s="49">
        <f>SUM(D90:D93)</f>
        <v>11</v>
      </c>
      <c r="E94" s="49">
        <f>SUM(E90:E93)</f>
        <v>7</v>
      </c>
      <c r="F94" s="50">
        <f>SUM(F90:F93)</f>
        <v>2</v>
      </c>
      <c r="G94" s="49">
        <f>SUM(G90,G91,G92,G93)</f>
        <v>24</v>
      </c>
    </row>
    <row r="95" spans="7:8" ht="15">
      <c r="G95" s="42"/>
      <c r="H95" s="5"/>
    </row>
    <row r="96" spans="1:7" ht="15">
      <c r="A96" s="92"/>
      <c r="B96" s="96"/>
      <c r="C96" s="96"/>
      <c r="D96" s="96"/>
      <c r="E96" s="96"/>
      <c r="F96" s="94"/>
      <c r="G96" s="42"/>
    </row>
    <row r="97" spans="1:7" ht="15">
      <c r="A97" s="92"/>
      <c r="B97" s="93"/>
      <c r="C97" s="93"/>
      <c r="D97" s="93"/>
      <c r="E97" s="93"/>
      <c r="F97" s="93"/>
      <c r="G97" s="2"/>
    </row>
    <row r="104" spans="2:7" ht="15.75" customHeight="1">
      <c r="B104" s="3"/>
      <c r="C104" s="89" t="s">
        <v>153</v>
      </c>
      <c r="D104" s="90"/>
      <c r="E104" s="90"/>
      <c r="F104" s="90"/>
      <c r="G104" s="91"/>
    </row>
    <row r="105" spans="2:7" ht="15.75" thickBot="1">
      <c r="B105" s="6"/>
      <c r="C105" s="7" t="s">
        <v>141</v>
      </c>
      <c r="D105" s="8" t="s">
        <v>130</v>
      </c>
      <c r="E105" s="8" t="s">
        <v>112</v>
      </c>
      <c r="F105" s="9" t="s">
        <v>132</v>
      </c>
      <c r="G105" s="46" t="s">
        <v>133</v>
      </c>
    </row>
    <row r="106" spans="1:7" ht="16.5" customHeight="1" thickBot="1" thickTop="1">
      <c r="A106" s="86" t="s">
        <v>36</v>
      </c>
      <c r="B106" s="62" t="s">
        <v>141</v>
      </c>
      <c r="C106" s="11">
        <v>2</v>
      </c>
      <c r="D106" s="12">
        <v>0</v>
      </c>
      <c r="E106" s="1">
        <v>0</v>
      </c>
      <c r="F106" s="13">
        <v>0</v>
      </c>
      <c r="G106" s="49">
        <f>SUM(C106:F106)</f>
        <v>2</v>
      </c>
    </row>
    <row r="107" spans="1:7" ht="16.5" thickBot="1" thickTop="1">
      <c r="A107" s="87"/>
      <c r="B107" s="8" t="s">
        <v>130</v>
      </c>
      <c r="C107" s="15">
        <v>0</v>
      </c>
      <c r="D107" s="11">
        <v>0</v>
      </c>
      <c r="E107" s="38">
        <v>0</v>
      </c>
      <c r="F107" s="39">
        <v>0</v>
      </c>
      <c r="G107" s="46">
        <f>SUM(C107:F107)</f>
        <v>0</v>
      </c>
    </row>
    <row r="108" spans="1:7" ht="16.5" thickBot="1" thickTop="1">
      <c r="A108" s="87"/>
      <c r="B108" s="14" t="s">
        <v>44</v>
      </c>
      <c r="C108" s="1">
        <v>0</v>
      </c>
      <c r="D108" s="1">
        <v>0</v>
      </c>
      <c r="E108" s="11">
        <v>0</v>
      </c>
      <c r="F108" s="16">
        <v>0</v>
      </c>
      <c r="G108" s="49">
        <f>SUM(C108:F108)</f>
        <v>0</v>
      </c>
    </row>
    <row r="109" spans="1:7" ht="16.5" thickBot="1" thickTop="1">
      <c r="A109" s="87"/>
      <c r="B109" s="17" t="s">
        <v>154</v>
      </c>
      <c r="C109" s="18">
        <v>3</v>
      </c>
      <c r="D109" s="18">
        <v>3</v>
      </c>
      <c r="E109" s="19">
        <v>4</v>
      </c>
      <c r="F109" s="20">
        <v>8</v>
      </c>
      <c r="G109" s="47">
        <f>SUM(C109:F109)</f>
        <v>18</v>
      </c>
    </row>
    <row r="110" spans="1:7" ht="15.75" thickTop="1">
      <c r="A110" s="88"/>
      <c r="B110" s="49" t="s">
        <v>133</v>
      </c>
      <c r="C110" s="49">
        <f>SUM(C106:C109)</f>
        <v>5</v>
      </c>
      <c r="D110" s="49">
        <f>SUM(D106:D109)</f>
        <v>3</v>
      </c>
      <c r="E110" s="49">
        <f>SUM(E106:E109)</f>
        <v>4</v>
      </c>
      <c r="F110" s="50">
        <f>SUM(F106:F109)</f>
        <v>8</v>
      </c>
      <c r="G110" s="49">
        <f>SUM(G106,,G107,G108,G109)</f>
        <v>20</v>
      </c>
    </row>
    <row r="112" ht="15">
      <c r="A112" s="41"/>
    </row>
    <row r="113" spans="1:6" ht="15">
      <c r="A113" s="41"/>
      <c r="B113" s="42"/>
      <c r="C113" s="42"/>
      <c r="D113" s="42"/>
      <c r="E113" s="42"/>
      <c r="F113" s="34"/>
    </row>
    <row r="114" spans="2:6" ht="12.75">
      <c r="B114" s="60"/>
      <c r="C114" s="60"/>
      <c r="D114" s="60"/>
      <c r="E114" s="60"/>
      <c r="F114" s="60"/>
    </row>
  </sheetData>
  <mergeCells count="30">
    <mergeCell ref="A32:A36"/>
    <mergeCell ref="A47:A52"/>
    <mergeCell ref="A61:A67"/>
    <mergeCell ref="C45:G45"/>
    <mergeCell ref="A38:F38"/>
    <mergeCell ref="A84:F84"/>
    <mergeCell ref="A77:A81"/>
    <mergeCell ref="A97:F97"/>
    <mergeCell ref="A96:F96"/>
    <mergeCell ref="A83:F83"/>
    <mergeCell ref="C1:G1"/>
    <mergeCell ref="A10:F10"/>
    <mergeCell ref="A3:A8"/>
    <mergeCell ref="C75:F75"/>
    <mergeCell ref="A69:F69"/>
    <mergeCell ref="C30:G30"/>
    <mergeCell ref="A54:F54"/>
    <mergeCell ref="A25:F25"/>
    <mergeCell ref="C59:F59"/>
    <mergeCell ref="A70:F70"/>
    <mergeCell ref="A106:A110"/>
    <mergeCell ref="C104:G104"/>
    <mergeCell ref="A11:F11"/>
    <mergeCell ref="A39:F39"/>
    <mergeCell ref="A55:F55"/>
    <mergeCell ref="C88:G88"/>
    <mergeCell ref="A90:A94"/>
    <mergeCell ref="A26:F26"/>
    <mergeCell ref="C15:G15"/>
    <mergeCell ref="A17:A23"/>
  </mergeCells>
  <printOptions/>
  <pageMargins left="0.75" right="0.75" top="1" bottom="1" header="0.5" footer="0.5"/>
  <pageSetup orientation="landscape" paperSize="9" scale="99"/>
  <headerFooter alignWithMargins="0">
    <oddHeader>&amp;L&amp;"Times New Roman,Italic"HET-CAM Draft Mild/Moderate Ocular Irritants BRD: APPENDIX D
DO NOT CITE, QUOTE, OR DISTRIBUTE
 &amp;C&amp;"Times New Roman,Italic"&amp;12
Performance Analysis for all Protocols&amp;R&amp;"Times New Roman,Italic"&amp;12March 31, 2009</oddHeader>
    <oddFooter>&amp;CD-&amp;P</oddFooter>
  </headerFooter>
  <rowBreaks count="2" manualBreakCount="2">
    <brk id="27" max="255" man="1"/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111"/>
  <sheetViews>
    <sheetView workbookViewId="0" topLeftCell="A1">
      <selection activeCell="A20" sqref="A20:A24"/>
    </sheetView>
  </sheetViews>
  <sheetFormatPr defaultColWidth="11.00390625" defaultRowHeight="12.75"/>
  <cols>
    <col min="1" max="1" width="12.75390625" style="0" customWidth="1"/>
  </cols>
  <sheetData>
    <row r="3" spans="2:7" ht="15.75" customHeight="1">
      <c r="B3" s="3"/>
      <c r="C3" s="89" t="s">
        <v>134</v>
      </c>
      <c r="D3" s="90"/>
      <c r="E3" s="90"/>
      <c r="F3" s="90"/>
      <c r="G3" s="91"/>
    </row>
    <row r="4" spans="2:7" ht="15.75" thickBot="1">
      <c r="B4" s="6"/>
      <c r="C4" s="7" t="s">
        <v>141</v>
      </c>
      <c r="D4" s="8" t="s">
        <v>130</v>
      </c>
      <c r="E4" s="8" t="s">
        <v>112</v>
      </c>
      <c r="F4" s="9" t="s">
        <v>132</v>
      </c>
      <c r="G4" s="46" t="s">
        <v>133</v>
      </c>
    </row>
    <row r="5" spans="1:7" ht="16.5" customHeight="1" thickBot="1" thickTop="1">
      <c r="A5" s="86" t="s">
        <v>41</v>
      </c>
      <c r="B5" s="10" t="s">
        <v>141</v>
      </c>
      <c r="C5" s="11">
        <v>12</v>
      </c>
      <c r="D5" s="44">
        <v>10</v>
      </c>
      <c r="E5" s="1">
        <v>3</v>
      </c>
      <c r="F5" s="13">
        <v>0</v>
      </c>
      <c r="G5" s="49">
        <f>SUM(C5:F5)</f>
        <v>25</v>
      </c>
    </row>
    <row r="6" spans="1:7" ht="16.5" customHeight="1" thickBot="1" thickTop="1">
      <c r="A6" s="95"/>
      <c r="B6" s="10" t="s">
        <v>34</v>
      </c>
      <c r="C6" s="38">
        <v>0</v>
      </c>
      <c r="D6" s="18">
        <v>1</v>
      </c>
      <c r="E6" s="1">
        <v>0</v>
      </c>
      <c r="F6" s="13">
        <v>0</v>
      </c>
      <c r="G6" s="49">
        <v>1</v>
      </c>
    </row>
    <row r="7" spans="1:7" ht="16.5" customHeight="1" thickBot="1" thickTop="1">
      <c r="A7" s="87"/>
      <c r="B7" s="14" t="s">
        <v>130</v>
      </c>
      <c r="C7" s="15">
        <v>1</v>
      </c>
      <c r="D7" s="11">
        <v>1</v>
      </c>
      <c r="E7" s="1">
        <v>0</v>
      </c>
      <c r="F7" s="13">
        <v>0</v>
      </c>
      <c r="G7" s="49">
        <f>SUM(C7:F7)</f>
        <v>2</v>
      </c>
    </row>
    <row r="8" spans="1:7" ht="16.5" customHeight="1" thickBot="1" thickTop="1">
      <c r="A8" s="87"/>
      <c r="B8" s="14" t="s">
        <v>44</v>
      </c>
      <c r="C8" s="1">
        <v>5</v>
      </c>
      <c r="D8" s="1">
        <v>5</v>
      </c>
      <c r="E8" s="11">
        <v>4</v>
      </c>
      <c r="F8" s="16">
        <v>4</v>
      </c>
      <c r="G8" s="49">
        <f>SUM(C8:F8)</f>
        <v>18</v>
      </c>
    </row>
    <row r="9" spans="1:7" ht="16.5" customHeight="1" thickBot="1" thickTop="1">
      <c r="A9" s="87"/>
      <c r="B9" s="17" t="s">
        <v>38</v>
      </c>
      <c r="C9" s="18">
        <v>3</v>
      </c>
      <c r="D9" s="18">
        <v>0</v>
      </c>
      <c r="E9" s="19">
        <v>6</v>
      </c>
      <c r="F9" s="20">
        <v>6</v>
      </c>
      <c r="G9" s="47">
        <f>SUM(C9:F9)</f>
        <v>15</v>
      </c>
    </row>
    <row r="10" spans="1:7" ht="16.5" customHeight="1" thickTop="1">
      <c r="A10" s="88"/>
      <c r="B10" s="49" t="s">
        <v>133</v>
      </c>
      <c r="C10" s="49">
        <f>SUM(C5:C9)</f>
        <v>21</v>
      </c>
      <c r="D10" s="49">
        <f>SUM(D5:D9)</f>
        <v>17</v>
      </c>
      <c r="E10" s="49">
        <f>SUM(E5:E9)</f>
        <v>13</v>
      </c>
      <c r="F10" s="50">
        <f>SUM(F5:F9)</f>
        <v>10</v>
      </c>
      <c r="G10" s="49">
        <f>SUM(G5,G6,G7,G8,G9)</f>
        <v>61</v>
      </c>
    </row>
    <row r="11" spans="2:8" ht="15">
      <c r="B11" s="21"/>
      <c r="C11" s="5"/>
      <c r="D11" s="22"/>
      <c r="E11" s="5"/>
      <c r="F11" s="5"/>
      <c r="G11" s="5"/>
      <c r="H11" s="5"/>
    </row>
    <row r="12" spans="1:7" ht="15">
      <c r="A12" s="99"/>
      <c r="B12" s="99"/>
      <c r="C12" s="99"/>
      <c r="D12" s="99"/>
      <c r="E12" s="99"/>
      <c r="F12" s="99"/>
      <c r="G12" s="42"/>
    </row>
    <row r="13" spans="1:7" ht="15">
      <c r="A13" s="92"/>
      <c r="B13" s="94"/>
      <c r="C13" s="94"/>
      <c r="D13" s="94"/>
      <c r="E13" s="94"/>
      <c r="F13" s="94"/>
      <c r="G13" s="60"/>
    </row>
    <row r="14" spans="1:7" ht="12.75">
      <c r="A14" s="60"/>
      <c r="B14" s="60"/>
      <c r="C14" s="60"/>
      <c r="D14" s="60"/>
      <c r="E14" s="60"/>
      <c r="F14" s="60"/>
      <c r="G14" s="60"/>
    </row>
    <row r="15" spans="2:7" ht="12.75">
      <c r="B15" s="42"/>
      <c r="C15" s="23"/>
      <c r="D15" s="23"/>
      <c r="E15" s="23"/>
      <c r="F15" s="23"/>
      <c r="G15" s="23"/>
    </row>
    <row r="16" spans="2:7" ht="12.75">
      <c r="B16" s="2"/>
      <c r="C16" s="2"/>
      <c r="D16" s="2"/>
      <c r="E16" s="2"/>
      <c r="F16" s="2"/>
      <c r="G16" s="2"/>
    </row>
    <row r="18" spans="1:7" ht="15.75" customHeight="1">
      <c r="A18" s="3"/>
      <c r="B18" s="3"/>
      <c r="C18" s="89" t="s">
        <v>40</v>
      </c>
      <c r="D18" s="90"/>
      <c r="E18" s="90"/>
      <c r="F18" s="90"/>
      <c r="G18" s="91"/>
    </row>
    <row r="19" spans="1:7" ht="15.75" thickBot="1">
      <c r="A19" s="4"/>
      <c r="B19" s="6"/>
      <c r="C19" s="7" t="s">
        <v>141</v>
      </c>
      <c r="D19" s="8" t="s">
        <v>130</v>
      </c>
      <c r="E19" s="8" t="s">
        <v>112</v>
      </c>
      <c r="F19" s="9" t="s">
        <v>132</v>
      </c>
      <c r="G19" s="46" t="s">
        <v>133</v>
      </c>
    </row>
    <row r="20" spans="1:7" ht="16.5" customHeight="1" thickBot="1" thickTop="1">
      <c r="A20" s="86" t="s">
        <v>41</v>
      </c>
      <c r="B20" s="10" t="s">
        <v>141</v>
      </c>
      <c r="C20" s="11">
        <v>30</v>
      </c>
      <c r="D20" s="12">
        <v>9</v>
      </c>
      <c r="E20" s="1">
        <v>1</v>
      </c>
      <c r="F20" s="13">
        <v>0</v>
      </c>
      <c r="G20" s="49">
        <f>SUM(C20:F20)</f>
        <v>40</v>
      </c>
    </row>
    <row r="21" spans="1:7" ht="16.5" customHeight="1" thickBot="1" thickTop="1">
      <c r="A21" s="87"/>
      <c r="B21" s="14" t="s">
        <v>130</v>
      </c>
      <c r="C21" s="15">
        <v>13</v>
      </c>
      <c r="D21" s="11">
        <v>0</v>
      </c>
      <c r="E21" s="1">
        <v>1</v>
      </c>
      <c r="F21" s="13">
        <v>0</v>
      </c>
      <c r="G21" s="49">
        <v>14</v>
      </c>
    </row>
    <row r="22" spans="1:7" ht="16.5" customHeight="1" thickBot="1" thickTop="1">
      <c r="A22" s="87"/>
      <c r="B22" s="14" t="s">
        <v>39</v>
      </c>
      <c r="C22" s="1">
        <v>20</v>
      </c>
      <c r="D22" s="1">
        <v>3</v>
      </c>
      <c r="E22" s="11">
        <v>8</v>
      </c>
      <c r="F22" s="16">
        <v>2</v>
      </c>
      <c r="G22" s="49">
        <f>SUM(C22:F22)</f>
        <v>33</v>
      </c>
    </row>
    <row r="23" spans="1:7" ht="16.5" customHeight="1" thickBot="1" thickTop="1">
      <c r="A23" s="87"/>
      <c r="B23" s="17" t="s">
        <v>132</v>
      </c>
      <c r="C23" s="18">
        <v>4</v>
      </c>
      <c r="D23" s="18">
        <v>5</v>
      </c>
      <c r="E23" s="19">
        <v>8</v>
      </c>
      <c r="F23" s="20">
        <v>2</v>
      </c>
      <c r="G23" s="47">
        <v>19</v>
      </c>
    </row>
    <row r="24" spans="1:7" ht="16.5" customHeight="1" thickTop="1">
      <c r="A24" s="88"/>
      <c r="B24" s="49" t="s">
        <v>133</v>
      </c>
      <c r="C24" s="49">
        <f>SUM(C20:C23)</f>
        <v>67</v>
      </c>
      <c r="D24" s="49">
        <f>SUM(D20:D23)</f>
        <v>17</v>
      </c>
      <c r="E24" s="49">
        <f>SUM(E20:E23)</f>
        <v>18</v>
      </c>
      <c r="F24" s="50">
        <f>SUM(F20:F23)</f>
        <v>4</v>
      </c>
      <c r="G24" s="49">
        <f>SUM(G20,G21,G22,G23)</f>
        <v>106</v>
      </c>
    </row>
    <row r="25" spans="1:7" ht="15">
      <c r="A25" s="21"/>
      <c r="B25" s="5"/>
      <c r="C25" s="22"/>
      <c r="D25" s="5"/>
      <c r="E25" s="5"/>
      <c r="F25" s="5"/>
      <c r="G25" s="5"/>
    </row>
    <row r="26" spans="1:6" ht="15">
      <c r="A26" s="99"/>
      <c r="B26" s="99"/>
      <c r="C26" s="99"/>
      <c r="D26" s="99"/>
      <c r="E26" s="99"/>
      <c r="F26" s="99"/>
    </row>
    <row r="27" spans="1:8" ht="15">
      <c r="A27" s="92"/>
      <c r="B27" s="94"/>
      <c r="C27" s="94"/>
      <c r="D27" s="94"/>
      <c r="E27" s="94"/>
      <c r="F27" s="94"/>
      <c r="G27" s="60"/>
      <c r="H27" s="60"/>
    </row>
    <row r="28" spans="1:8" ht="12.75">
      <c r="A28" s="60"/>
      <c r="B28" s="60"/>
      <c r="C28" s="60"/>
      <c r="D28" s="60"/>
      <c r="E28" s="60"/>
      <c r="F28" s="60"/>
      <c r="G28" s="60"/>
      <c r="H28" s="60"/>
    </row>
    <row r="32" spans="2:7" ht="15.75">
      <c r="B32" s="3"/>
      <c r="C32" s="89" t="s">
        <v>135</v>
      </c>
      <c r="D32" s="90"/>
      <c r="E32" s="90"/>
      <c r="F32" s="90"/>
      <c r="G32" s="91"/>
    </row>
    <row r="33" spans="2:7" ht="15.75" thickBot="1">
      <c r="B33" s="6"/>
      <c r="C33" s="7" t="s">
        <v>141</v>
      </c>
      <c r="D33" s="8" t="s">
        <v>130</v>
      </c>
      <c r="E33" s="8" t="s">
        <v>112</v>
      </c>
      <c r="F33" s="9" t="s">
        <v>132</v>
      </c>
      <c r="G33" s="46" t="s">
        <v>133</v>
      </c>
    </row>
    <row r="34" spans="1:7" ht="16.5" customHeight="1" thickBot="1" thickTop="1">
      <c r="A34" s="86" t="s">
        <v>41</v>
      </c>
      <c r="B34" s="10" t="s">
        <v>141</v>
      </c>
      <c r="C34" s="11">
        <v>21</v>
      </c>
      <c r="D34" s="12">
        <v>7</v>
      </c>
      <c r="E34" s="1">
        <v>2</v>
      </c>
      <c r="F34" s="13">
        <v>1</v>
      </c>
      <c r="G34" s="49">
        <f>SUM(C34:F34)</f>
        <v>31</v>
      </c>
    </row>
    <row r="35" spans="1:7" ht="16.5" customHeight="1" thickBot="1" thickTop="1">
      <c r="A35" s="87"/>
      <c r="B35" s="14" t="s">
        <v>130</v>
      </c>
      <c r="C35" s="15">
        <v>1</v>
      </c>
      <c r="D35" s="11">
        <v>0</v>
      </c>
      <c r="E35" s="1">
        <v>0</v>
      </c>
      <c r="F35" s="13">
        <v>0</v>
      </c>
      <c r="G35" s="49">
        <f>SUM(C35:F35)</f>
        <v>1</v>
      </c>
    </row>
    <row r="36" spans="1:7" ht="16.5" customHeight="1" thickBot="1" thickTop="1">
      <c r="A36" s="87"/>
      <c r="B36" s="14" t="s">
        <v>44</v>
      </c>
      <c r="C36" s="1">
        <v>10</v>
      </c>
      <c r="D36" s="1">
        <v>8</v>
      </c>
      <c r="E36" s="11">
        <v>8</v>
      </c>
      <c r="F36" s="16">
        <v>2</v>
      </c>
      <c r="G36" s="49">
        <f>SUM(C36:F36)</f>
        <v>28</v>
      </c>
    </row>
    <row r="37" spans="1:7" ht="16.5" customHeight="1" thickBot="1" thickTop="1">
      <c r="A37" s="87"/>
      <c r="B37" s="17" t="s">
        <v>132</v>
      </c>
      <c r="C37" s="18">
        <v>13</v>
      </c>
      <c r="D37" s="18">
        <v>5</v>
      </c>
      <c r="E37" s="19">
        <v>15</v>
      </c>
      <c r="F37" s="20">
        <v>5</v>
      </c>
      <c r="G37" s="47">
        <f>SUM(C37:F37)</f>
        <v>38</v>
      </c>
    </row>
    <row r="38" spans="1:7" ht="16.5" customHeight="1" thickTop="1">
      <c r="A38" s="88"/>
      <c r="B38" s="49" t="s">
        <v>133</v>
      </c>
      <c r="C38" s="49">
        <f>SUM(C34:C37)</f>
        <v>45</v>
      </c>
      <c r="D38" s="49">
        <f>SUM(D34:D37)</f>
        <v>20</v>
      </c>
      <c r="E38" s="49">
        <f>SUM(E34:E37)</f>
        <v>25</v>
      </c>
      <c r="F38" s="50">
        <f>SUM(F34:F37)</f>
        <v>8</v>
      </c>
      <c r="G38" s="49">
        <f>SUM(G34,G35,G36,G37)</f>
        <v>98</v>
      </c>
    </row>
    <row r="39" spans="2:9" ht="15">
      <c r="B39" s="21"/>
      <c r="C39" s="5"/>
      <c r="D39" s="22"/>
      <c r="E39" s="5"/>
      <c r="F39" s="5"/>
      <c r="G39" s="5"/>
      <c r="H39" s="5"/>
      <c r="I39" s="5"/>
    </row>
    <row r="40" spans="1:8" ht="15">
      <c r="A40" s="99"/>
      <c r="B40" s="99"/>
      <c r="C40" s="99"/>
      <c r="D40" s="99"/>
      <c r="E40" s="99"/>
      <c r="F40" s="99"/>
      <c r="G40" s="34"/>
      <c r="H40" s="34"/>
    </row>
    <row r="41" spans="1:8" ht="15">
      <c r="A41" s="92"/>
      <c r="B41" s="92"/>
      <c r="C41" s="92"/>
      <c r="D41" s="92"/>
      <c r="E41" s="92"/>
      <c r="F41" s="92"/>
      <c r="G41" s="42"/>
      <c r="H41" s="34"/>
    </row>
    <row r="42" spans="2:7" ht="12.75">
      <c r="B42" s="2"/>
      <c r="C42" s="2"/>
      <c r="D42" s="2"/>
      <c r="E42" s="2"/>
      <c r="F42" s="2"/>
      <c r="G42" s="2"/>
    </row>
    <row r="47" spans="2:7" ht="15.75" customHeight="1">
      <c r="B47" s="3"/>
      <c r="C47" s="89" t="s">
        <v>136</v>
      </c>
      <c r="D47" s="90"/>
      <c r="E47" s="90"/>
      <c r="F47" s="90"/>
      <c r="G47" s="91"/>
    </row>
    <row r="48" spans="2:7" ht="15.75" thickBot="1">
      <c r="B48" s="6"/>
      <c r="C48" s="7" t="s">
        <v>141</v>
      </c>
      <c r="D48" s="8" t="s">
        <v>130</v>
      </c>
      <c r="E48" s="8" t="s">
        <v>112</v>
      </c>
      <c r="F48" s="9" t="s">
        <v>132</v>
      </c>
      <c r="G48" s="46" t="s">
        <v>133</v>
      </c>
    </row>
    <row r="49" spans="1:7" ht="16.5" customHeight="1" thickBot="1" thickTop="1">
      <c r="A49" s="86" t="s">
        <v>41</v>
      </c>
      <c r="B49" s="10" t="s">
        <v>141</v>
      </c>
      <c r="C49" s="11">
        <v>25</v>
      </c>
      <c r="D49" s="12">
        <v>2</v>
      </c>
      <c r="E49" s="1">
        <v>1</v>
      </c>
      <c r="F49" s="13">
        <v>0</v>
      </c>
      <c r="G49" s="49">
        <f>SUM(C49:F49)</f>
        <v>28</v>
      </c>
    </row>
    <row r="50" spans="1:7" ht="16.5" customHeight="1" thickBot="1" thickTop="1">
      <c r="A50" s="87"/>
      <c r="B50" s="14" t="s">
        <v>130</v>
      </c>
      <c r="C50" s="15">
        <v>12</v>
      </c>
      <c r="D50" s="11">
        <v>0</v>
      </c>
      <c r="E50" s="1">
        <v>1</v>
      </c>
      <c r="F50" s="13">
        <v>0</v>
      </c>
      <c r="G50" s="49">
        <f>SUM(C50:F50)</f>
        <v>13</v>
      </c>
    </row>
    <row r="51" spans="1:7" ht="16.5" customHeight="1" thickBot="1" thickTop="1">
      <c r="A51" s="87"/>
      <c r="B51" s="14" t="s">
        <v>44</v>
      </c>
      <c r="C51" s="1">
        <v>29</v>
      </c>
      <c r="D51" s="1">
        <v>5</v>
      </c>
      <c r="E51" s="11">
        <v>8</v>
      </c>
      <c r="F51" s="16">
        <v>4</v>
      </c>
      <c r="G51" s="49">
        <f>SUM(C51:F51)</f>
        <v>46</v>
      </c>
    </row>
    <row r="52" spans="1:7" ht="16.5" customHeight="1" thickBot="1" thickTop="1">
      <c r="A52" s="87"/>
      <c r="B52" s="17" t="s">
        <v>132</v>
      </c>
      <c r="C52" s="18">
        <v>20</v>
      </c>
      <c r="D52" s="18">
        <v>13</v>
      </c>
      <c r="E52" s="19">
        <v>9</v>
      </c>
      <c r="F52" s="20">
        <v>4</v>
      </c>
      <c r="G52" s="47">
        <f>SUM(C52:F52)</f>
        <v>46</v>
      </c>
    </row>
    <row r="53" spans="1:7" ht="16.5" customHeight="1" thickTop="1">
      <c r="A53" s="88"/>
      <c r="B53" s="49" t="s">
        <v>133</v>
      </c>
      <c r="C53" s="49">
        <f>SUM(C49:C52)</f>
        <v>86</v>
      </c>
      <c r="D53" s="49">
        <f>SUM(D49:D52)</f>
        <v>20</v>
      </c>
      <c r="E53" s="49">
        <f>SUM(E49:E52)</f>
        <v>19</v>
      </c>
      <c r="F53" s="50">
        <f>SUM(F49:F52)</f>
        <v>8</v>
      </c>
      <c r="G53" s="49">
        <f>SUM(G49,G50,G51,G52)</f>
        <v>133</v>
      </c>
    </row>
    <row r="54" spans="2:9" ht="15">
      <c r="B54" s="21"/>
      <c r="C54" s="5"/>
      <c r="D54" s="22"/>
      <c r="E54" s="5"/>
      <c r="F54" s="5"/>
      <c r="G54" s="5"/>
      <c r="H54" s="5"/>
      <c r="I54" s="5"/>
    </row>
    <row r="55" spans="1:8" ht="15">
      <c r="A55" s="99"/>
      <c r="B55" s="99"/>
      <c r="C55" s="99"/>
      <c r="D55" s="99"/>
      <c r="E55" s="99"/>
      <c r="F55" s="99"/>
      <c r="G55" s="42"/>
      <c r="H55" s="34"/>
    </row>
    <row r="56" spans="1:8" ht="15">
      <c r="A56" s="92"/>
      <c r="B56" s="92"/>
      <c r="C56" s="92"/>
      <c r="D56" s="92"/>
      <c r="E56" s="35"/>
      <c r="F56" s="35"/>
      <c r="G56" s="42"/>
      <c r="H56" s="34"/>
    </row>
    <row r="57" spans="2:7" ht="12.75">
      <c r="B57" s="2"/>
      <c r="C57" s="2"/>
      <c r="D57" s="2"/>
      <c r="E57" s="2"/>
      <c r="F57" s="2"/>
      <c r="G57" s="2"/>
    </row>
    <row r="61" spans="1:7" ht="15.75">
      <c r="A61" s="3"/>
      <c r="B61" s="3"/>
      <c r="C61" s="89" t="s">
        <v>137</v>
      </c>
      <c r="D61" s="90"/>
      <c r="E61" s="90"/>
      <c r="F61" s="100"/>
      <c r="G61" s="24"/>
    </row>
    <row r="62" spans="1:6" ht="15.75" thickBot="1">
      <c r="A62" s="4"/>
      <c r="B62" s="6"/>
      <c r="C62" s="7" t="s">
        <v>141</v>
      </c>
      <c r="D62" s="8" t="s">
        <v>130</v>
      </c>
      <c r="E62" s="9" t="s">
        <v>132</v>
      </c>
      <c r="F62" s="46" t="s">
        <v>133</v>
      </c>
    </row>
    <row r="63" spans="1:6" ht="19.5" customHeight="1" thickBot="1" thickTop="1">
      <c r="A63" s="86" t="s">
        <v>41</v>
      </c>
      <c r="B63" s="10" t="s">
        <v>141</v>
      </c>
      <c r="C63" s="11">
        <v>14</v>
      </c>
      <c r="D63" s="12">
        <v>0</v>
      </c>
      <c r="E63" s="13">
        <v>0</v>
      </c>
      <c r="F63" s="49">
        <f>SUM(C63:E63)</f>
        <v>14</v>
      </c>
    </row>
    <row r="64" spans="1:6" ht="21" customHeight="1" thickBot="1" thickTop="1">
      <c r="A64" s="87"/>
      <c r="B64" s="14" t="s">
        <v>130</v>
      </c>
      <c r="C64" s="15">
        <v>7</v>
      </c>
      <c r="D64" s="11">
        <v>2</v>
      </c>
      <c r="E64" s="13">
        <v>1</v>
      </c>
      <c r="F64" s="49">
        <f>SUM(C64:E64)</f>
        <v>10</v>
      </c>
    </row>
    <row r="65" spans="1:6" ht="16.5" customHeight="1" thickBot="1" thickTop="1">
      <c r="A65" s="87"/>
      <c r="B65" s="14" t="s">
        <v>44</v>
      </c>
      <c r="C65" s="1">
        <v>10</v>
      </c>
      <c r="D65" s="1">
        <v>3</v>
      </c>
      <c r="E65" s="16">
        <v>5</v>
      </c>
      <c r="F65" s="49">
        <f>SUM(C65:E65)</f>
        <v>18</v>
      </c>
    </row>
    <row r="66" spans="1:6" ht="16.5" customHeight="1" thickBot="1" thickTop="1">
      <c r="A66" s="87"/>
      <c r="B66" s="17" t="s">
        <v>132</v>
      </c>
      <c r="C66" s="18">
        <v>0</v>
      </c>
      <c r="D66" s="18">
        <v>0</v>
      </c>
      <c r="E66" s="20">
        <v>2</v>
      </c>
      <c r="F66" s="47">
        <f>SUM(C66:E66)</f>
        <v>2</v>
      </c>
    </row>
    <row r="67" spans="1:6" ht="16.5" customHeight="1" thickTop="1">
      <c r="A67" s="88"/>
      <c r="B67" s="49" t="s">
        <v>133</v>
      </c>
      <c r="C67" s="49">
        <f>SUM(C63:C66)</f>
        <v>31</v>
      </c>
      <c r="D67" s="49">
        <f>SUM(D63:D66)</f>
        <v>5</v>
      </c>
      <c r="E67" s="50">
        <f>SUM(E63:E66)</f>
        <v>8</v>
      </c>
      <c r="F67" s="49">
        <f>SUM(F63,F64,F65,F66)</f>
        <v>44</v>
      </c>
    </row>
    <row r="68" spans="1:7" ht="15">
      <c r="A68" s="21"/>
      <c r="B68" s="5"/>
      <c r="C68" s="22"/>
      <c r="D68" s="5"/>
      <c r="E68" s="5"/>
      <c r="F68" s="5"/>
      <c r="G68" s="5"/>
    </row>
    <row r="69" spans="1:6" ht="15">
      <c r="A69" s="99"/>
      <c r="B69" s="99"/>
      <c r="C69" s="99"/>
      <c r="D69" s="99"/>
      <c r="E69" s="99"/>
      <c r="F69" s="99"/>
    </row>
    <row r="70" spans="1:6" ht="15">
      <c r="A70" s="92"/>
      <c r="B70" s="94"/>
      <c r="C70" s="94"/>
      <c r="D70" s="94"/>
      <c r="E70" s="94"/>
      <c r="F70" s="94"/>
    </row>
    <row r="71" spans="1:6" ht="12.75">
      <c r="A71" s="2"/>
      <c r="B71" s="2"/>
      <c r="C71" s="2"/>
      <c r="D71" s="2"/>
      <c r="E71" s="2"/>
      <c r="F71" s="2"/>
    </row>
    <row r="74" spans="1:6" ht="15.75" customHeight="1">
      <c r="A74" s="3"/>
      <c r="B74" s="3"/>
      <c r="C74" s="89" t="s">
        <v>138</v>
      </c>
      <c r="D74" s="90"/>
      <c r="E74" s="90"/>
      <c r="F74" s="91"/>
    </row>
    <row r="75" spans="1:6" ht="15.75" thickBot="1">
      <c r="A75" s="4"/>
      <c r="B75" s="6"/>
      <c r="C75" s="7" t="s">
        <v>141</v>
      </c>
      <c r="D75" s="8" t="s">
        <v>130</v>
      </c>
      <c r="E75" s="9" t="s">
        <v>132</v>
      </c>
      <c r="F75" s="46" t="s">
        <v>133</v>
      </c>
    </row>
    <row r="76" spans="1:6" ht="16.5" customHeight="1" thickBot="1" thickTop="1">
      <c r="A76" s="86" t="s">
        <v>41</v>
      </c>
      <c r="B76" s="10" t="s">
        <v>141</v>
      </c>
      <c r="C76" s="11">
        <v>4</v>
      </c>
      <c r="D76" s="12">
        <v>2</v>
      </c>
      <c r="E76" s="13">
        <v>3</v>
      </c>
      <c r="F76" s="49">
        <f>SUM(C76:E76)</f>
        <v>9</v>
      </c>
    </row>
    <row r="77" spans="1:6" ht="16.5" customHeight="1" thickBot="1" thickTop="1">
      <c r="A77" s="87"/>
      <c r="B77" s="14" t="s">
        <v>130</v>
      </c>
      <c r="C77" s="15">
        <v>1</v>
      </c>
      <c r="D77" s="11">
        <v>1</v>
      </c>
      <c r="E77" s="13">
        <v>0</v>
      </c>
      <c r="F77" s="49">
        <f>SUM(C77:E77)</f>
        <v>2</v>
      </c>
    </row>
    <row r="78" spans="1:6" ht="16.5" customHeight="1" thickBot="1" thickTop="1">
      <c r="A78" s="87"/>
      <c r="B78" s="14" t="s">
        <v>44</v>
      </c>
      <c r="C78" s="1">
        <v>1</v>
      </c>
      <c r="D78" s="1">
        <v>1</v>
      </c>
      <c r="E78" s="16">
        <v>2</v>
      </c>
      <c r="F78" s="49">
        <f>SUM(C78:E78)</f>
        <v>4</v>
      </c>
    </row>
    <row r="79" spans="1:6" ht="16.5" customHeight="1" thickBot="1" thickTop="1">
      <c r="A79" s="87"/>
      <c r="B79" s="17" t="s">
        <v>132</v>
      </c>
      <c r="C79" s="18">
        <v>0</v>
      </c>
      <c r="D79" s="18">
        <v>0</v>
      </c>
      <c r="E79" s="20">
        <v>0</v>
      </c>
      <c r="F79" s="47">
        <f>SUM(C79:E79)</f>
        <v>0</v>
      </c>
    </row>
    <row r="80" spans="1:6" ht="16.5" customHeight="1" thickTop="1">
      <c r="A80" s="88"/>
      <c r="B80" s="49" t="s">
        <v>133</v>
      </c>
      <c r="C80" s="49">
        <f>SUM(C76:C79)</f>
        <v>6</v>
      </c>
      <c r="D80" s="49">
        <f>SUM(D76:D79)</f>
        <v>4</v>
      </c>
      <c r="E80" s="50">
        <f>SUM(E76:E79)</f>
        <v>5</v>
      </c>
      <c r="F80" s="49">
        <f>SUM(F76,F77,F78,F79)</f>
        <v>15</v>
      </c>
    </row>
    <row r="81" spans="1:7" ht="15">
      <c r="A81" s="21"/>
      <c r="B81" s="5"/>
      <c r="C81" s="22"/>
      <c r="D81" s="5"/>
      <c r="E81" s="5"/>
      <c r="F81" s="5"/>
      <c r="G81" s="5"/>
    </row>
    <row r="82" spans="1:6" ht="15">
      <c r="A82" s="99"/>
      <c r="B82" s="99"/>
      <c r="C82" s="99"/>
      <c r="D82" s="99"/>
      <c r="E82" s="99"/>
      <c r="F82" s="99"/>
    </row>
    <row r="83" spans="1:6" ht="12.75" customHeight="1">
      <c r="A83" s="92"/>
      <c r="B83" s="94"/>
      <c r="C83" s="94"/>
      <c r="D83" s="94"/>
      <c r="E83" s="94"/>
      <c r="F83" s="94"/>
    </row>
    <row r="84" spans="1:6" ht="12.75" customHeight="1">
      <c r="A84" s="2"/>
      <c r="B84" s="2"/>
      <c r="C84" s="2"/>
      <c r="D84" s="2"/>
      <c r="E84" s="2"/>
      <c r="F84" s="2"/>
    </row>
    <row r="88" spans="2:7" ht="15.75">
      <c r="B88" s="3"/>
      <c r="C88" s="89" t="s">
        <v>152</v>
      </c>
      <c r="D88" s="90"/>
      <c r="E88" s="90"/>
      <c r="F88" s="90"/>
      <c r="G88" s="90"/>
    </row>
    <row r="89" spans="2:7" ht="15.75" thickBot="1">
      <c r="B89" s="6"/>
      <c r="C89" s="7" t="s">
        <v>141</v>
      </c>
      <c r="D89" s="8" t="s">
        <v>130</v>
      </c>
      <c r="E89" s="8" t="s">
        <v>112</v>
      </c>
      <c r="F89" s="9" t="s">
        <v>132</v>
      </c>
      <c r="G89" s="58" t="s">
        <v>133</v>
      </c>
    </row>
    <row r="90" spans="1:7" ht="15.75" customHeight="1" thickBot="1" thickTop="1">
      <c r="A90" s="86" t="s">
        <v>41</v>
      </c>
      <c r="B90" s="62" t="s">
        <v>141</v>
      </c>
      <c r="C90" s="11">
        <v>4</v>
      </c>
      <c r="D90" s="12">
        <v>10</v>
      </c>
      <c r="E90" s="1">
        <v>3</v>
      </c>
      <c r="F90" s="13">
        <v>0</v>
      </c>
      <c r="G90" s="49">
        <f>SUM(C90:F90)</f>
        <v>17</v>
      </c>
    </row>
    <row r="91" spans="1:7" ht="16.5" thickBot="1" thickTop="1">
      <c r="A91" s="87"/>
      <c r="B91" s="8" t="s">
        <v>130</v>
      </c>
      <c r="C91" s="15">
        <v>0</v>
      </c>
      <c r="D91" s="11">
        <v>0</v>
      </c>
      <c r="E91" s="38">
        <v>0</v>
      </c>
      <c r="F91" s="39">
        <v>0</v>
      </c>
      <c r="G91" s="46">
        <f>SUM(C91:F91)</f>
        <v>0</v>
      </c>
    </row>
    <row r="92" spans="1:7" ht="16.5" customHeight="1" thickBot="1" thickTop="1">
      <c r="A92" s="87"/>
      <c r="B92" s="14" t="s">
        <v>44</v>
      </c>
      <c r="C92" s="1">
        <v>0</v>
      </c>
      <c r="D92" s="1">
        <v>1</v>
      </c>
      <c r="E92" s="11">
        <v>3</v>
      </c>
      <c r="F92" s="16">
        <v>0</v>
      </c>
      <c r="G92" s="49">
        <f>SUM(C92:F92)</f>
        <v>4</v>
      </c>
    </row>
    <row r="93" spans="1:7" ht="16.5" thickBot="1" thickTop="1">
      <c r="A93" s="87"/>
      <c r="B93" s="17" t="s">
        <v>154</v>
      </c>
      <c r="C93" s="18">
        <v>0</v>
      </c>
      <c r="D93" s="18">
        <v>0</v>
      </c>
      <c r="E93" s="19">
        <v>2</v>
      </c>
      <c r="F93" s="20">
        <v>2</v>
      </c>
      <c r="G93" s="47">
        <f>SUM(C93:F93)</f>
        <v>4</v>
      </c>
    </row>
    <row r="94" spans="1:7" ht="15.75" thickTop="1">
      <c r="A94" s="88"/>
      <c r="B94" s="49" t="s">
        <v>133</v>
      </c>
      <c r="C94" s="49">
        <f>SUM(C90:C93)</f>
        <v>4</v>
      </c>
      <c r="D94" s="49">
        <f>SUM(D90:D93)</f>
        <v>11</v>
      </c>
      <c r="E94" s="49">
        <f>SUM(E90:E93)</f>
        <v>8</v>
      </c>
      <c r="F94" s="50">
        <f>SUM(F90:F93)</f>
        <v>2</v>
      </c>
      <c r="G94" s="49">
        <f>SUM(G90,G91,G92,G93)</f>
        <v>25</v>
      </c>
    </row>
    <row r="95" ht="12.75">
      <c r="G95" s="42"/>
    </row>
    <row r="96" spans="1:7" ht="15">
      <c r="A96" s="92"/>
      <c r="B96" s="96"/>
      <c r="C96" s="96"/>
      <c r="D96" s="96"/>
      <c r="E96" s="96"/>
      <c r="F96" s="94"/>
      <c r="G96" s="42"/>
    </row>
    <row r="97" spans="1:7" ht="15">
      <c r="A97" s="92"/>
      <c r="B97" s="93"/>
      <c r="C97" s="93"/>
      <c r="D97" s="93"/>
      <c r="E97" s="93"/>
      <c r="F97" s="93"/>
      <c r="G97" s="2"/>
    </row>
    <row r="101" spans="2:7" ht="15.75">
      <c r="B101" s="3"/>
      <c r="C101" s="89" t="s">
        <v>153</v>
      </c>
      <c r="D101" s="90"/>
      <c r="E101" s="90"/>
      <c r="F101" s="90"/>
      <c r="G101" s="91"/>
    </row>
    <row r="102" spans="2:7" ht="15.75" thickBot="1">
      <c r="B102" s="6"/>
      <c r="C102" s="7" t="s">
        <v>141</v>
      </c>
      <c r="D102" s="8" t="s">
        <v>130</v>
      </c>
      <c r="E102" s="8" t="s">
        <v>112</v>
      </c>
      <c r="F102" s="9" t="s">
        <v>132</v>
      </c>
      <c r="G102" s="46" t="s">
        <v>133</v>
      </c>
    </row>
    <row r="103" spans="1:7" ht="16.5" thickBot="1" thickTop="1">
      <c r="A103" s="86" t="s">
        <v>41</v>
      </c>
      <c r="B103" s="62" t="s">
        <v>141</v>
      </c>
      <c r="C103" s="11">
        <v>2</v>
      </c>
      <c r="D103" s="12">
        <v>0</v>
      </c>
      <c r="E103" s="1">
        <v>0</v>
      </c>
      <c r="F103" s="13">
        <v>0</v>
      </c>
      <c r="G103" s="49">
        <f>SUM(C103:F103)</f>
        <v>2</v>
      </c>
    </row>
    <row r="104" spans="1:7" ht="16.5" thickBot="1" thickTop="1">
      <c r="A104" s="87"/>
      <c r="B104" s="8" t="s">
        <v>130</v>
      </c>
      <c r="C104" s="15">
        <v>0</v>
      </c>
      <c r="D104" s="11">
        <v>0</v>
      </c>
      <c r="E104" s="38">
        <v>0</v>
      </c>
      <c r="F104" s="39">
        <v>0</v>
      </c>
      <c r="G104" s="46">
        <f>SUM(C104:F104)</f>
        <v>0</v>
      </c>
    </row>
    <row r="105" spans="1:7" ht="16.5" thickBot="1" thickTop="1">
      <c r="A105" s="87"/>
      <c r="B105" s="14" t="s">
        <v>44</v>
      </c>
      <c r="C105" s="1">
        <v>1</v>
      </c>
      <c r="D105" s="1">
        <v>3</v>
      </c>
      <c r="E105" s="11">
        <v>1</v>
      </c>
      <c r="F105" s="16">
        <v>4</v>
      </c>
      <c r="G105" s="49">
        <f>SUM(C105:F105)</f>
        <v>9</v>
      </c>
    </row>
    <row r="106" spans="1:7" ht="16.5" thickBot="1" thickTop="1">
      <c r="A106" s="87"/>
      <c r="B106" s="17" t="s">
        <v>154</v>
      </c>
      <c r="C106" s="18">
        <v>2</v>
      </c>
      <c r="D106" s="18">
        <v>0</v>
      </c>
      <c r="E106" s="19">
        <v>3</v>
      </c>
      <c r="F106" s="20">
        <v>4</v>
      </c>
      <c r="G106" s="47">
        <f>SUM(C106:F106)</f>
        <v>9</v>
      </c>
    </row>
    <row r="107" spans="1:7" ht="15.75" thickTop="1">
      <c r="A107" s="88"/>
      <c r="B107" s="49" t="s">
        <v>133</v>
      </c>
      <c r="C107" s="49">
        <f>SUM(C103:C106)</f>
        <v>5</v>
      </c>
      <c r="D107" s="49">
        <f>SUM(D103:D106)</f>
        <v>3</v>
      </c>
      <c r="E107" s="49">
        <f>SUM(E103:E106)</f>
        <v>4</v>
      </c>
      <c r="F107" s="50">
        <f>SUM(F103:F106)</f>
        <v>8</v>
      </c>
      <c r="G107" s="49">
        <f>SUM(G103,,G104,G105,G106)</f>
        <v>20</v>
      </c>
    </row>
    <row r="109" ht="15">
      <c r="A109" s="41"/>
    </row>
    <row r="110" spans="1:6" ht="15">
      <c r="A110" s="41"/>
      <c r="B110" s="42"/>
      <c r="C110" s="42"/>
      <c r="D110" s="42"/>
      <c r="E110" s="42"/>
      <c r="F110" s="34"/>
    </row>
    <row r="111" spans="2:6" ht="12.75">
      <c r="B111" s="60"/>
      <c r="C111" s="60"/>
      <c r="D111" s="60"/>
      <c r="E111" s="60"/>
      <c r="F111" s="60"/>
    </row>
  </sheetData>
  <mergeCells count="30">
    <mergeCell ref="C101:G101"/>
    <mergeCell ref="A103:A107"/>
    <mergeCell ref="A90:A94"/>
    <mergeCell ref="A96:F96"/>
    <mergeCell ref="A97:F97"/>
    <mergeCell ref="A70:F70"/>
    <mergeCell ref="A83:F83"/>
    <mergeCell ref="A82:F82"/>
    <mergeCell ref="A76:A80"/>
    <mergeCell ref="C74:F74"/>
    <mergeCell ref="C88:G88"/>
    <mergeCell ref="A40:F40"/>
    <mergeCell ref="A41:F41"/>
    <mergeCell ref="A55:F55"/>
    <mergeCell ref="A56:D56"/>
    <mergeCell ref="C47:G47"/>
    <mergeCell ref="A69:F69"/>
    <mergeCell ref="C61:F61"/>
    <mergeCell ref="A49:A53"/>
    <mergeCell ref="A63:A67"/>
    <mergeCell ref="C18:G18"/>
    <mergeCell ref="A20:A24"/>
    <mergeCell ref="A34:A38"/>
    <mergeCell ref="A26:F26"/>
    <mergeCell ref="C32:G32"/>
    <mergeCell ref="A27:F27"/>
    <mergeCell ref="A12:F12"/>
    <mergeCell ref="C3:G3"/>
    <mergeCell ref="A5:A10"/>
    <mergeCell ref="A13:F13"/>
  </mergeCells>
  <printOptions/>
  <pageMargins left="0.75" right="0.75" top="1" bottom="1" header="0.5" footer="0.5"/>
  <pageSetup orientation="landscape" paperSize="9"/>
  <headerFooter alignWithMargins="0">
    <oddHeader>&amp;L&amp;"Times New Roman,Italic"&amp;12Appendix E: HET-CAM Performance Analysis for all Protocols&amp;R&amp;"Times New Roman,Italic"&amp;12March 31, 2009</oddHeader>
  </headerFooter>
  <rowBreaks count="3" manualBreakCount="3">
    <brk id="30" max="255" man="1"/>
    <brk id="58" max="255" man="1"/>
    <brk id="8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J129"/>
  <sheetViews>
    <sheetView workbookViewId="0" topLeftCell="A115">
      <selection activeCell="A126" sqref="A126"/>
    </sheetView>
  </sheetViews>
  <sheetFormatPr defaultColWidth="11.00390625" defaultRowHeight="12.75"/>
  <cols>
    <col min="1" max="1" width="12.75390625" style="0" customWidth="1"/>
  </cols>
  <sheetData>
    <row r="4" spans="2:8" ht="15.75" customHeight="1">
      <c r="B4" s="3"/>
      <c r="C4" s="89" t="s">
        <v>134</v>
      </c>
      <c r="D4" s="97"/>
      <c r="E4" s="97"/>
      <c r="F4" s="97"/>
      <c r="G4" s="97"/>
      <c r="H4" s="63"/>
    </row>
    <row r="5" spans="2:7" ht="15.75" thickBot="1">
      <c r="B5" s="6"/>
      <c r="C5" s="7" t="s">
        <v>141</v>
      </c>
      <c r="D5" s="8" t="s">
        <v>130</v>
      </c>
      <c r="E5" s="8" t="s">
        <v>112</v>
      </c>
      <c r="F5" s="9" t="s">
        <v>132</v>
      </c>
      <c r="G5" s="46" t="s">
        <v>133</v>
      </c>
    </row>
    <row r="6" spans="1:7" ht="16.5" customHeight="1" thickBot="1" thickTop="1">
      <c r="A6" s="86" t="s">
        <v>42</v>
      </c>
      <c r="B6" s="10" t="s">
        <v>142</v>
      </c>
      <c r="C6" s="11">
        <v>12</v>
      </c>
      <c r="D6" s="44">
        <v>10</v>
      </c>
      <c r="E6" s="1">
        <v>2</v>
      </c>
      <c r="F6" s="13">
        <v>0</v>
      </c>
      <c r="G6" s="49">
        <f>SUM(C6:F6)</f>
        <v>24</v>
      </c>
    </row>
    <row r="7" spans="1:7" ht="16.5" customHeight="1" thickBot="1" thickTop="1">
      <c r="A7" s="95"/>
      <c r="B7" s="14" t="s">
        <v>179</v>
      </c>
      <c r="C7" s="38">
        <v>0</v>
      </c>
      <c r="D7" s="43">
        <v>1</v>
      </c>
      <c r="E7" s="1">
        <v>0</v>
      </c>
      <c r="F7" s="13">
        <v>0</v>
      </c>
      <c r="G7" s="49">
        <v>1</v>
      </c>
    </row>
    <row r="8" spans="1:7" ht="16.5" customHeight="1" thickBot="1" thickTop="1">
      <c r="A8" s="109"/>
      <c r="B8" s="14" t="s">
        <v>131</v>
      </c>
      <c r="C8" s="15">
        <v>1</v>
      </c>
      <c r="D8" s="11">
        <v>0</v>
      </c>
      <c r="E8" s="1">
        <v>1</v>
      </c>
      <c r="F8" s="13">
        <v>0</v>
      </c>
      <c r="G8" s="49">
        <f>SUM(C8:F8)</f>
        <v>2</v>
      </c>
    </row>
    <row r="9" spans="1:7" ht="16.5" customHeight="1" thickBot="1" thickTop="1">
      <c r="A9" s="109"/>
      <c r="B9" s="17" t="s">
        <v>154</v>
      </c>
      <c r="C9" s="18">
        <v>8</v>
      </c>
      <c r="D9" s="18">
        <v>5</v>
      </c>
      <c r="E9" s="19">
        <v>9</v>
      </c>
      <c r="F9" s="20">
        <v>10</v>
      </c>
      <c r="G9" s="48">
        <f>SUM(C9:F9)</f>
        <v>32</v>
      </c>
    </row>
    <row r="10" spans="1:7" ht="16.5" customHeight="1" thickTop="1">
      <c r="A10" s="109"/>
      <c r="B10" s="47" t="s">
        <v>133</v>
      </c>
      <c r="C10" s="49">
        <f>SUM(C6:C9)</f>
        <v>21</v>
      </c>
      <c r="D10" s="49">
        <f>SUM(D6:D9)</f>
        <v>16</v>
      </c>
      <c r="E10" s="49">
        <f>SUM(E6:E9)</f>
        <v>12</v>
      </c>
      <c r="F10" s="50">
        <f>SUM(F6:F9)</f>
        <v>10</v>
      </c>
      <c r="G10" s="49">
        <f>SUM(G6,G7,G8,G9)</f>
        <v>59</v>
      </c>
    </row>
    <row r="11" spans="1:2" ht="16.5" customHeight="1">
      <c r="A11" s="26"/>
      <c r="B11" s="21"/>
    </row>
    <row r="12" spans="1:10" ht="15">
      <c r="A12" s="99"/>
      <c r="B12" s="99"/>
      <c r="C12" s="99"/>
      <c r="D12" s="99"/>
      <c r="E12" s="99"/>
      <c r="F12" s="99"/>
      <c r="G12" s="99"/>
      <c r="H12" s="5"/>
      <c r="I12" s="5"/>
      <c r="J12" s="5"/>
    </row>
    <row r="13" spans="1:9" ht="15">
      <c r="A13" s="92"/>
      <c r="B13" s="94"/>
      <c r="C13" s="94"/>
      <c r="D13" s="94"/>
      <c r="E13" s="94"/>
      <c r="F13" s="94"/>
      <c r="G13" s="60"/>
      <c r="H13" s="60"/>
      <c r="I13" s="60"/>
    </row>
    <row r="14" spans="1:9" ht="12.75">
      <c r="A14" s="60"/>
      <c r="B14" s="60"/>
      <c r="C14" s="60"/>
      <c r="D14" s="60"/>
      <c r="E14" s="60"/>
      <c r="F14" s="60"/>
      <c r="G14" s="60"/>
      <c r="H14" s="60"/>
      <c r="I14" s="60"/>
    </row>
    <row r="15" spans="1:8" ht="12.75">
      <c r="A15" s="34"/>
      <c r="B15" s="42"/>
      <c r="C15" s="23"/>
      <c r="D15" s="23"/>
      <c r="E15" s="23"/>
      <c r="F15" s="23"/>
      <c r="G15" s="23"/>
      <c r="H15" s="23"/>
    </row>
    <row r="16" spans="1:8" ht="12.75">
      <c r="A16" s="34"/>
      <c r="B16" s="42"/>
      <c r="C16" s="23"/>
      <c r="D16" s="23"/>
      <c r="E16" s="23"/>
      <c r="F16" s="23"/>
      <c r="G16" s="23"/>
      <c r="H16" s="23"/>
    </row>
    <row r="17" spans="1:8" ht="12.75">
      <c r="A17" s="34"/>
      <c r="B17" s="42"/>
      <c r="C17" s="42"/>
      <c r="D17" s="42"/>
      <c r="E17" s="42"/>
      <c r="F17" s="42"/>
      <c r="G17" s="42"/>
      <c r="H17" s="42"/>
    </row>
    <row r="19" spans="1:7" ht="15.75" customHeight="1">
      <c r="A19" s="3"/>
      <c r="B19" s="3"/>
      <c r="C19" s="89" t="s">
        <v>40</v>
      </c>
      <c r="D19" s="97"/>
      <c r="E19" s="97"/>
      <c r="F19" s="97"/>
      <c r="G19" s="98"/>
    </row>
    <row r="20" spans="1:7" ht="15.75" thickBot="1">
      <c r="A20" s="30"/>
      <c r="B20" s="6"/>
      <c r="C20" s="7" t="s">
        <v>141</v>
      </c>
      <c r="D20" s="8" t="s">
        <v>130</v>
      </c>
      <c r="E20" s="8" t="s">
        <v>112</v>
      </c>
      <c r="F20" s="9" t="s">
        <v>132</v>
      </c>
      <c r="G20" s="46" t="s">
        <v>133</v>
      </c>
    </row>
    <row r="21" spans="1:7" ht="15" customHeight="1" thickBot="1" thickTop="1">
      <c r="A21" s="86" t="s">
        <v>42</v>
      </c>
      <c r="B21" s="10" t="s">
        <v>142</v>
      </c>
      <c r="C21" s="11">
        <v>34</v>
      </c>
      <c r="D21" s="44">
        <v>7</v>
      </c>
      <c r="E21" s="1">
        <v>1</v>
      </c>
      <c r="F21" s="13">
        <v>0</v>
      </c>
      <c r="G21" s="49">
        <f>SUM(C21:F21)</f>
        <v>42</v>
      </c>
    </row>
    <row r="22" spans="1:7" ht="15" customHeight="1" thickBot="1" thickTop="1">
      <c r="A22" s="95"/>
      <c r="B22" s="14" t="s">
        <v>179</v>
      </c>
      <c r="C22" s="38">
        <v>3</v>
      </c>
      <c r="D22" s="18">
        <v>1</v>
      </c>
      <c r="E22" s="1">
        <v>0</v>
      </c>
      <c r="F22" s="13">
        <v>0</v>
      </c>
      <c r="G22" s="49">
        <f>SUM(C22:F22)</f>
        <v>4</v>
      </c>
    </row>
    <row r="23" spans="1:7" ht="15" customHeight="1" thickBot="1" thickTop="1">
      <c r="A23" s="95"/>
      <c r="B23" s="14" t="s">
        <v>131</v>
      </c>
      <c r="C23" s="15">
        <v>19</v>
      </c>
      <c r="D23" s="11">
        <v>2</v>
      </c>
      <c r="E23" s="1">
        <v>1</v>
      </c>
      <c r="F23" s="13">
        <v>0</v>
      </c>
      <c r="G23" s="49">
        <f>SUM(C23:F23)</f>
        <v>22</v>
      </c>
    </row>
    <row r="24" spans="1:7" ht="15" customHeight="1" thickBot="1" thickTop="1">
      <c r="A24" s="95"/>
      <c r="B24" s="17" t="s">
        <v>180</v>
      </c>
      <c r="C24" s="19">
        <v>1</v>
      </c>
      <c r="D24" s="53">
        <v>0</v>
      </c>
      <c r="E24" s="1">
        <v>0</v>
      </c>
      <c r="F24" s="52">
        <v>0</v>
      </c>
      <c r="G24" s="49">
        <f>SUM(C24:F24)</f>
        <v>1</v>
      </c>
    </row>
    <row r="25" spans="1:7" ht="15" customHeight="1" thickBot="1" thickTop="1">
      <c r="A25" s="95"/>
      <c r="B25" s="17" t="s">
        <v>154</v>
      </c>
      <c r="C25" s="18">
        <v>35</v>
      </c>
      <c r="D25" s="18">
        <v>12</v>
      </c>
      <c r="E25" s="19">
        <v>35</v>
      </c>
      <c r="F25" s="20">
        <v>10</v>
      </c>
      <c r="G25" s="48">
        <f>SUM(C25:F25)</f>
        <v>92</v>
      </c>
    </row>
    <row r="26" spans="1:7" ht="15" customHeight="1" thickTop="1">
      <c r="A26" s="101"/>
      <c r="B26" s="48" t="s">
        <v>133</v>
      </c>
      <c r="C26" s="49">
        <f>SUM(C21:C25)</f>
        <v>92</v>
      </c>
      <c r="D26" s="49">
        <f>SUM(D21:D25)</f>
        <v>22</v>
      </c>
      <c r="E26" s="49">
        <f>SUM(E21:E25)</f>
        <v>37</v>
      </c>
      <c r="F26" s="50">
        <f>SUM(F21:F25)</f>
        <v>10</v>
      </c>
      <c r="G26" s="49">
        <f>SUM(G21,G22,G23,G24,G25)</f>
        <v>161</v>
      </c>
    </row>
    <row r="27" ht="15" customHeight="1">
      <c r="A27" s="31"/>
    </row>
    <row r="28" spans="1:8" ht="15">
      <c r="A28" s="99"/>
      <c r="B28" s="99"/>
      <c r="C28" s="99"/>
      <c r="D28" s="99"/>
      <c r="E28" s="99"/>
      <c r="F28" s="99"/>
      <c r="G28" s="99"/>
      <c r="H28" s="5"/>
    </row>
    <row r="29" spans="1:7" ht="15">
      <c r="A29" s="92"/>
      <c r="B29" s="94"/>
      <c r="C29" s="94"/>
      <c r="D29" s="94"/>
      <c r="E29" s="94"/>
      <c r="F29" s="94"/>
      <c r="G29" s="35"/>
    </row>
    <row r="30" spans="1:7" ht="12.75">
      <c r="A30" s="42"/>
      <c r="B30" s="42"/>
      <c r="C30" s="42"/>
      <c r="D30" s="42"/>
      <c r="E30" s="42"/>
      <c r="F30" s="42"/>
      <c r="G30" s="4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34"/>
      <c r="B32" s="23"/>
      <c r="C32" s="23"/>
      <c r="D32" s="23"/>
      <c r="E32" s="23"/>
      <c r="F32" s="23"/>
      <c r="G32" s="23"/>
    </row>
    <row r="35" spans="2:7" ht="12.75">
      <c r="B35" s="3"/>
      <c r="C35" s="89" t="s">
        <v>135</v>
      </c>
      <c r="D35" s="107"/>
      <c r="E35" s="107"/>
      <c r="F35" s="107"/>
      <c r="G35" s="108"/>
    </row>
    <row r="36" spans="2:7" ht="15.75" thickBot="1">
      <c r="B36" s="6"/>
      <c r="C36" s="7" t="s">
        <v>141</v>
      </c>
      <c r="D36" s="8" t="s">
        <v>130</v>
      </c>
      <c r="E36" s="8" t="s">
        <v>112</v>
      </c>
      <c r="F36" s="9" t="s">
        <v>132</v>
      </c>
      <c r="G36" s="46" t="s">
        <v>133</v>
      </c>
    </row>
    <row r="37" spans="1:7" ht="16.5" customHeight="1" thickBot="1" thickTop="1">
      <c r="A37" s="86" t="s">
        <v>42</v>
      </c>
      <c r="B37" s="10" t="s">
        <v>142</v>
      </c>
      <c r="C37" s="11">
        <v>23</v>
      </c>
      <c r="D37" s="12">
        <v>7</v>
      </c>
      <c r="E37" s="1">
        <v>2</v>
      </c>
      <c r="F37" s="13">
        <v>1</v>
      </c>
      <c r="G37" s="49">
        <f>SUM(C37:F37)</f>
        <v>33</v>
      </c>
    </row>
    <row r="38" spans="1:7" ht="16.5" customHeight="1" thickBot="1" thickTop="1">
      <c r="A38" s="95"/>
      <c r="B38" s="14" t="s">
        <v>131</v>
      </c>
      <c r="C38" s="15">
        <v>2</v>
      </c>
      <c r="D38" s="11">
        <v>2</v>
      </c>
      <c r="E38" s="1">
        <v>2</v>
      </c>
      <c r="F38" s="13">
        <v>0</v>
      </c>
      <c r="G38" s="49">
        <f>SUM(C38:F38)</f>
        <v>6</v>
      </c>
    </row>
    <row r="39" spans="1:7" ht="16.5" customHeight="1" thickBot="1" thickTop="1">
      <c r="A39" s="95"/>
      <c r="B39" s="17" t="s">
        <v>132</v>
      </c>
      <c r="C39" s="18">
        <v>19</v>
      </c>
      <c r="D39" s="18">
        <v>11</v>
      </c>
      <c r="E39" s="19">
        <v>19</v>
      </c>
      <c r="F39" s="20">
        <v>7</v>
      </c>
      <c r="G39" s="47">
        <f>SUM(C39:F39)</f>
        <v>56</v>
      </c>
    </row>
    <row r="40" spans="1:7" ht="16.5" customHeight="1" thickTop="1">
      <c r="A40" s="101"/>
      <c r="B40" s="48" t="s">
        <v>133</v>
      </c>
      <c r="C40" s="49">
        <f>SUM(C37:C39)</f>
        <v>44</v>
      </c>
      <c r="D40" s="49">
        <f>SUM(D37:D39)</f>
        <v>20</v>
      </c>
      <c r="E40" s="49">
        <f>SUM(E37:E39)</f>
        <v>23</v>
      </c>
      <c r="F40" s="50">
        <f>SUM(F37:F39)</f>
        <v>8</v>
      </c>
      <c r="G40" s="49">
        <f>SUM(G37,G38,G39)</f>
        <v>95</v>
      </c>
    </row>
    <row r="41" spans="1:8" ht="16.5" customHeight="1">
      <c r="A41" s="31"/>
      <c r="B41" s="21"/>
      <c r="H41" s="5"/>
    </row>
    <row r="42" spans="1:10" ht="15">
      <c r="A42" s="99"/>
      <c r="B42" s="99"/>
      <c r="C42" s="99"/>
      <c r="D42" s="99"/>
      <c r="E42" s="99"/>
      <c r="F42" s="99"/>
      <c r="G42" s="99"/>
      <c r="H42" s="2"/>
      <c r="I42" s="5"/>
      <c r="J42" s="5"/>
    </row>
    <row r="43" spans="1:8" ht="15">
      <c r="A43" s="92"/>
      <c r="B43" s="92"/>
      <c r="C43" s="92"/>
      <c r="D43" s="92"/>
      <c r="E43" s="92"/>
      <c r="F43" s="92"/>
      <c r="G43" s="35"/>
      <c r="H43" s="42"/>
    </row>
    <row r="44" spans="2:8" ht="12.75">
      <c r="B44" s="2"/>
      <c r="C44" s="42"/>
      <c r="D44" s="42"/>
      <c r="E44" s="42"/>
      <c r="F44" s="42"/>
      <c r="G44" s="42"/>
      <c r="H44" s="2"/>
    </row>
    <row r="45" spans="2:7" ht="12.75">
      <c r="B45" s="2"/>
      <c r="C45" s="2"/>
      <c r="D45" s="2"/>
      <c r="E45" s="2"/>
      <c r="F45" s="2"/>
      <c r="G45" s="2"/>
    </row>
    <row r="47" ht="15.75">
      <c r="H47" s="64"/>
    </row>
    <row r="48" spans="2:7" ht="15.75" customHeight="1">
      <c r="B48" s="3"/>
      <c r="C48" s="89" t="s">
        <v>136</v>
      </c>
      <c r="D48" s="97"/>
      <c r="E48" s="97"/>
      <c r="F48" s="97"/>
      <c r="G48" s="98"/>
    </row>
    <row r="49" spans="2:7" ht="15.75" thickBot="1">
      <c r="B49" s="6"/>
      <c r="C49" s="7" t="s">
        <v>141</v>
      </c>
      <c r="D49" s="8" t="s">
        <v>130</v>
      </c>
      <c r="E49" s="8" t="s">
        <v>112</v>
      </c>
      <c r="F49" s="9" t="s">
        <v>132</v>
      </c>
      <c r="G49" s="46" t="s">
        <v>133</v>
      </c>
    </row>
    <row r="50" spans="1:7" ht="16.5" customHeight="1" thickBot="1" thickTop="1">
      <c r="A50" s="86" t="s">
        <v>42</v>
      </c>
      <c r="B50" s="56" t="s">
        <v>142</v>
      </c>
      <c r="C50" s="11">
        <v>28</v>
      </c>
      <c r="D50" s="12">
        <v>0</v>
      </c>
      <c r="E50" s="18">
        <v>1</v>
      </c>
      <c r="F50" s="37">
        <v>0</v>
      </c>
      <c r="G50" s="49">
        <f>SUM(C50:F50)</f>
        <v>29</v>
      </c>
    </row>
    <row r="51" spans="1:7" ht="16.5" customHeight="1" thickBot="1" thickTop="1">
      <c r="A51" s="95"/>
      <c r="B51" s="14" t="s">
        <v>179</v>
      </c>
      <c r="C51" s="38">
        <v>3</v>
      </c>
      <c r="D51" s="18">
        <v>1</v>
      </c>
      <c r="E51" s="1">
        <v>0</v>
      </c>
      <c r="F51" s="40">
        <v>0</v>
      </c>
      <c r="G51" s="49">
        <f>SUM(C51:F51)</f>
        <v>4</v>
      </c>
    </row>
    <row r="52" spans="1:7" ht="16.5" customHeight="1" thickBot="1" thickTop="1">
      <c r="A52" s="95"/>
      <c r="B52" s="57" t="s">
        <v>131</v>
      </c>
      <c r="C52" s="15">
        <v>16</v>
      </c>
      <c r="D52" s="11">
        <v>1</v>
      </c>
      <c r="E52" s="38">
        <v>2</v>
      </c>
      <c r="F52" s="39">
        <v>1</v>
      </c>
      <c r="G52" s="49">
        <f>SUM(C52:F52)</f>
        <v>20</v>
      </c>
    </row>
    <row r="53" spans="1:7" ht="16.5" customHeight="1" thickBot="1" thickTop="1">
      <c r="A53" s="95"/>
      <c r="B53" s="29" t="s">
        <v>132</v>
      </c>
      <c r="C53" s="1">
        <v>52</v>
      </c>
      <c r="D53" s="1">
        <v>21</v>
      </c>
      <c r="E53" s="32">
        <v>25</v>
      </c>
      <c r="F53" s="11">
        <v>13</v>
      </c>
      <c r="G53" s="47">
        <f>SUM(C53:F53)</f>
        <v>111</v>
      </c>
    </row>
    <row r="54" spans="1:7" ht="16.5" customHeight="1" thickTop="1">
      <c r="A54" s="101"/>
      <c r="B54" s="48" t="s">
        <v>133</v>
      </c>
      <c r="C54" s="49">
        <f>SUM(C50:C53)</f>
        <v>99</v>
      </c>
      <c r="D54" s="49">
        <f>SUM(D50:D53)</f>
        <v>23</v>
      </c>
      <c r="E54" s="49">
        <f>SUM(E50:E53)</f>
        <v>28</v>
      </c>
      <c r="F54" s="50">
        <f>SUM(F50:F53)</f>
        <v>14</v>
      </c>
      <c r="G54" s="49">
        <f>SUM(G50,G51,G52,G53)</f>
        <v>164</v>
      </c>
    </row>
    <row r="55" spans="1:8" ht="16.5" customHeight="1">
      <c r="A55" s="31"/>
      <c r="B55" s="21"/>
      <c r="H55" s="42"/>
    </row>
    <row r="56" spans="1:10" ht="15">
      <c r="A56" s="99"/>
      <c r="B56" s="99"/>
      <c r="C56" s="99"/>
      <c r="D56" s="99"/>
      <c r="E56" s="99"/>
      <c r="F56" s="99"/>
      <c r="G56" s="99"/>
      <c r="H56" s="42"/>
      <c r="I56" s="5"/>
      <c r="J56" s="5"/>
    </row>
    <row r="57" spans="1:8" ht="15">
      <c r="A57" s="92"/>
      <c r="B57" s="94"/>
      <c r="C57" s="94"/>
      <c r="D57" s="94"/>
      <c r="E57" s="94"/>
      <c r="F57" s="94"/>
      <c r="G57" s="35"/>
      <c r="H57" s="2"/>
    </row>
    <row r="58" spans="1:7" ht="12.75">
      <c r="A58" s="34"/>
      <c r="B58" s="42"/>
      <c r="C58" s="42"/>
      <c r="D58" s="42"/>
      <c r="E58" s="42"/>
      <c r="F58" s="42"/>
      <c r="G58" s="42"/>
    </row>
    <row r="59" spans="2:7" ht="12.75">
      <c r="B59" s="2"/>
      <c r="C59" s="2"/>
      <c r="D59" s="2"/>
      <c r="E59" s="2"/>
      <c r="F59" s="2"/>
      <c r="G59" s="2"/>
    </row>
    <row r="60" spans="7:8" ht="15.75">
      <c r="G60" s="25"/>
      <c r="H60" s="64"/>
    </row>
    <row r="62" spans="1:6" ht="15.75">
      <c r="A62" s="3"/>
      <c r="B62" s="3"/>
      <c r="C62" s="89" t="s">
        <v>137</v>
      </c>
      <c r="D62" s="90"/>
      <c r="E62" s="90"/>
      <c r="F62" s="100"/>
    </row>
    <row r="63" spans="1:6" ht="15.75" thickBot="1">
      <c r="A63" s="30"/>
      <c r="B63" s="6"/>
      <c r="C63" s="7" t="s">
        <v>141</v>
      </c>
      <c r="D63" s="8" t="s">
        <v>130</v>
      </c>
      <c r="E63" s="9" t="s">
        <v>132</v>
      </c>
      <c r="F63" s="46" t="s">
        <v>133</v>
      </c>
    </row>
    <row r="64" spans="1:6" ht="16.5" thickBot="1" thickTop="1">
      <c r="A64" s="86" t="s">
        <v>42</v>
      </c>
      <c r="B64" s="27" t="s">
        <v>142</v>
      </c>
      <c r="C64" s="11">
        <v>12</v>
      </c>
      <c r="D64" s="54">
        <v>0</v>
      </c>
      <c r="E64" s="13">
        <v>0</v>
      </c>
      <c r="F64" s="49">
        <f>SUM(C64:E64)</f>
        <v>12</v>
      </c>
    </row>
    <row r="65" spans="1:6" ht="15.75" customHeight="1" thickBot="1" thickTop="1">
      <c r="A65" s="95"/>
      <c r="B65" s="14" t="s">
        <v>179</v>
      </c>
      <c r="C65" s="53">
        <v>1</v>
      </c>
      <c r="D65" s="43">
        <v>0</v>
      </c>
      <c r="E65" s="13">
        <v>0</v>
      </c>
      <c r="F65" s="49">
        <v>1</v>
      </c>
    </row>
    <row r="66" spans="1:6" ht="16.5" thickBot="1" thickTop="1">
      <c r="A66" s="95"/>
      <c r="B66" s="28" t="s">
        <v>131</v>
      </c>
      <c r="C66" s="15">
        <v>7</v>
      </c>
      <c r="D66" s="11">
        <v>3</v>
      </c>
      <c r="E66" s="13">
        <v>1</v>
      </c>
      <c r="F66" s="49">
        <f>SUM(C66:E66)</f>
        <v>11</v>
      </c>
    </row>
    <row r="67" spans="1:6" ht="16.5" customHeight="1" thickBot="1" thickTop="1">
      <c r="A67" s="95"/>
      <c r="B67" s="29" t="s">
        <v>180</v>
      </c>
      <c r="C67" s="19">
        <v>1</v>
      </c>
      <c r="D67" s="53">
        <v>0</v>
      </c>
      <c r="E67" s="52">
        <v>0</v>
      </c>
      <c r="F67" s="47">
        <v>1</v>
      </c>
    </row>
    <row r="68" spans="1:7" ht="16.5" customHeight="1" thickBot="1" thickTop="1">
      <c r="A68" s="95"/>
      <c r="B68" s="29" t="s">
        <v>132</v>
      </c>
      <c r="C68" s="18">
        <v>6</v>
      </c>
      <c r="D68" s="18">
        <v>2</v>
      </c>
      <c r="E68" s="20">
        <v>6</v>
      </c>
      <c r="F68" s="47">
        <f>SUM(C68:E68)</f>
        <v>14</v>
      </c>
      <c r="G68" s="5"/>
    </row>
    <row r="69" spans="1:6" ht="16.5" customHeight="1" thickTop="1">
      <c r="A69" s="101"/>
      <c r="B69" s="48" t="s">
        <v>133</v>
      </c>
      <c r="C69" s="49">
        <f>SUM(C64:C68)</f>
        <v>27</v>
      </c>
      <c r="D69" s="49">
        <f>SUM(D64:D68)</f>
        <v>5</v>
      </c>
      <c r="E69" s="50">
        <f>SUM(E64:E68)</f>
        <v>7</v>
      </c>
      <c r="F69" s="49">
        <f>SUM(F64,F65,F66,F67,F68)</f>
        <v>39</v>
      </c>
    </row>
    <row r="70" spans="1:7" ht="16.5" customHeight="1">
      <c r="A70" s="25"/>
      <c r="B70" s="5"/>
      <c r="C70" s="22"/>
      <c r="D70" s="5"/>
      <c r="E70" s="5"/>
      <c r="F70" s="5"/>
      <c r="G70" s="5"/>
    </row>
    <row r="71" spans="1:7" ht="16.5" customHeight="1">
      <c r="A71" s="99"/>
      <c r="B71" s="99"/>
      <c r="C71" s="99"/>
      <c r="D71" s="99"/>
      <c r="E71" s="99"/>
      <c r="F71" s="99"/>
      <c r="G71" s="99"/>
    </row>
    <row r="72" spans="1:7" ht="16.5" customHeight="1">
      <c r="A72" s="92"/>
      <c r="B72" s="92"/>
      <c r="C72" s="92"/>
      <c r="D72" s="92"/>
      <c r="E72" s="92"/>
      <c r="F72" s="92"/>
      <c r="G72" s="35"/>
    </row>
    <row r="73" spans="1:7" ht="12.75">
      <c r="A73" s="42"/>
      <c r="B73" s="42"/>
      <c r="C73" s="42"/>
      <c r="D73" s="42"/>
      <c r="E73" s="42"/>
      <c r="F73" s="42"/>
      <c r="G73" s="42"/>
    </row>
    <row r="74" spans="1:7" ht="12.75">
      <c r="A74" s="34"/>
      <c r="B74" s="23"/>
      <c r="C74" s="23"/>
      <c r="D74" s="23"/>
      <c r="E74" s="23"/>
      <c r="F74" s="23"/>
      <c r="G74" s="23"/>
    </row>
    <row r="78" spans="1:6" ht="12.75">
      <c r="A78" s="3"/>
      <c r="B78" s="3"/>
      <c r="C78" s="89" t="s">
        <v>138</v>
      </c>
      <c r="D78" s="97"/>
      <c r="E78" s="97"/>
      <c r="F78" s="98"/>
    </row>
    <row r="79" spans="1:6" ht="15.75" thickBot="1">
      <c r="A79" s="30"/>
      <c r="B79" s="6"/>
      <c r="C79" s="7" t="s">
        <v>141</v>
      </c>
      <c r="D79" s="8" t="s">
        <v>130</v>
      </c>
      <c r="E79" s="9" t="s">
        <v>132</v>
      </c>
      <c r="F79" s="46" t="s">
        <v>133</v>
      </c>
    </row>
    <row r="80" spans="1:6" ht="16.5" thickBot="1" thickTop="1">
      <c r="A80" s="86" t="s">
        <v>42</v>
      </c>
      <c r="B80" s="27" t="s">
        <v>142</v>
      </c>
      <c r="C80" s="11">
        <v>4</v>
      </c>
      <c r="D80" s="12">
        <v>1</v>
      </c>
      <c r="E80" s="13">
        <v>4</v>
      </c>
      <c r="F80" s="49">
        <f>SUM(C80:E80)</f>
        <v>9</v>
      </c>
    </row>
    <row r="81" spans="1:6" ht="16.5" thickBot="1" thickTop="1">
      <c r="A81" s="95"/>
      <c r="B81" s="28" t="s">
        <v>131</v>
      </c>
      <c r="C81" s="15">
        <v>2</v>
      </c>
      <c r="D81" s="11">
        <v>1</v>
      </c>
      <c r="E81" s="13">
        <v>0</v>
      </c>
      <c r="F81" s="49">
        <f>SUM(C81:E81)</f>
        <v>3</v>
      </c>
    </row>
    <row r="82" spans="1:6" ht="16.5" thickBot="1" thickTop="1">
      <c r="A82" s="95"/>
      <c r="B82" s="29" t="s">
        <v>132</v>
      </c>
      <c r="C82" s="18">
        <v>0</v>
      </c>
      <c r="D82" s="18">
        <v>1</v>
      </c>
      <c r="E82" s="20">
        <v>1</v>
      </c>
      <c r="F82" s="47">
        <f>SUM(C82:E82)</f>
        <v>2</v>
      </c>
    </row>
    <row r="83" spans="1:6" ht="15.75" thickTop="1">
      <c r="A83" s="101"/>
      <c r="B83" s="48" t="s">
        <v>133</v>
      </c>
      <c r="C83" s="49">
        <f>SUM(C80:C82)</f>
        <v>6</v>
      </c>
      <c r="D83" s="49">
        <f>SUM(D80:D82)</f>
        <v>3</v>
      </c>
      <c r="E83" s="50">
        <f>SUM(E80:E82)</f>
        <v>5</v>
      </c>
      <c r="F83" s="49">
        <f>SUM(F80,F81,F82)</f>
        <v>14</v>
      </c>
    </row>
    <row r="84" spans="1:7" ht="15">
      <c r="A84" s="25"/>
      <c r="B84" s="5"/>
      <c r="C84" s="22"/>
      <c r="D84" s="5"/>
      <c r="E84" s="5"/>
      <c r="F84" s="5"/>
      <c r="G84" s="5"/>
    </row>
    <row r="85" spans="1:7" ht="15.75" customHeight="1">
      <c r="A85" s="99"/>
      <c r="B85" s="99"/>
      <c r="C85" s="99"/>
      <c r="D85" s="99"/>
      <c r="E85" s="99"/>
      <c r="F85" s="99"/>
      <c r="G85" s="99"/>
    </row>
    <row r="86" spans="1:8" ht="15">
      <c r="A86" s="92"/>
      <c r="B86" s="92"/>
      <c r="C86" s="92"/>
      <c r="D86" s="92"/>
      <c r="E86" s="92"/>
      <c r="F86" s="92"/>
      <c r="G86" s="35"/>
      <c r="H86" s="5"/>
    </row>
    <row r="87" spans="1:7" ht="16.5" customHeight="1">
      <c r="A87" s="2"/>
      <c r="B87" s="2"/>
      <c r="C87" s="2"/>
      <c r="D87" s="2"/>
      <c r="E87" s="2"/>
      <c r="F87" s="2"/>
      <c r="G87" s="2"/>
    </row>
    <row r="88" ht="16.5" customHeight="1"/>
    <row r="91" spans="1:7" ht="15.75">
      <c r="A91" s="3"/>
      <c r="B91" s="3"/>
      <c r="C91" s="89" t="s">
        <v>143</v>
      </c>
      <c r="D91" s="90"/>
      <c r="E91" s="90"/>
      <c r="F91" s="90"/>
      <c r="G91" s="91"/>
    </row>
    <row r="92" spans="1:7" ht="15.75" thickBot="1">
      <c r="A92" s="30"/>
      <c r="B92" s="6"/>
      <c r="C92" s="7" t="s">
        <v>142</v>
      </c>
      <c r="D92" s="8" t="s">
        <v>131</v>
      </c>
      <c r="E92" s="8" t="s">
        <v>130</v>
      </c>
      <c r="F92" s="9" t="s">
        <v>132</v>
      </c>
      <c r="G92" s="46" t="s">
        <v>133</v>
      </c>
    </row>
    <row r="93" spans="1:7" ht="16.5" thickBot="1" thickTop="1">
      <c r="A93" s="86" t="s">
        <v>42</v>
      </c>
      <c r="B93" s="27" t="s">
        <v>142</v>
      </c>
      <c r="C93" s="11">
        <v>19</v>
      </c>
      <c r="D93" s="12">
        <v>9</v>
      </c>
      <c r="E93" s="65">
        <v>12</v>
      </c>
      <c r="F93" s="13">
        <v>5</v>
      </c>
      <c r="G93" s="49">
        <f>SUM(C93:F93)</f>
        <v>45</v>
      </c>
    </row>
    <row r="94" spans="1:7" ht="16.5" thickBot="1" thickTop="1">
      <c r="A94" s="95"/>
      <c r="B94" s="28" t="s">
        <v>131</v>
      </c>
      <c r="C94" s="15">
        <v>3</v>
      </c>
      <c r="D94" s="11">
        <v>2</v>
      </c>
      <c r="E94" s="65">
        <v>2</v>
      </c>
      <c r="F94" s="13">
        <v>2</v>
      </c>
      <c r="G94" s="49">
        <f>SUM(C94:F94)</f>
        <v>9</v>
      </c>
    </row>
    <row r="95" spans="1:7" ht="16.5" thickBot="1" thickTop="1">
      <c r="A95" s="95"/>
      <c r="B95" s="29" t="s">
        <v>132</v>
      </c>
      <c r="C95" s="18">
        <v>5</v>
      </c>
      <c r="D95" s="18">
        <v>3</v>
      </c>
      <c r="E95" s="65">
        <v>25</v>
      </c>
      <c r="F95" s="20">
        <v>31</v>
      </c>
      <c r="G95" s="47">
        <f>SUM(C95:F95)</f>
        <v>64</v>
      </c>
    </row>
    <row r="96" spans="1:7" ht="15.75" thickTop="1">
      <c r="A96" s="101"/>
      <c r="B96" s="48" t="s">
        <v>133</v>
      </c>
      <c r="C96" s="49">
        <f>SUM(C93:C95)</f>
        <v>27</v>
      </c>
      <c r="D96" s="49">
        <f>SUM(D93:D95)</f>
        <v>14</v>
      </c>
      <c r="E96" s="50">
        <f>SUM(E93:E95)</f>
        <v>39</v>
      </c>
      <c r="F96" s="50">
        <f>SUM(F93:F95)</f>
        <v>38</v>
      </c>
      <c r="G96" s="49">
        <f>SUM(G93,G94,G95)</f>
        <v>118</v>
      </c>
    </row>
    <row r="97" spans="1:7" ht="15">
      <c r="A97" s="25"/>
      <c r="B97" s="5"/>
      <c r="C97" s="22"/>
      <c r="D97" s="5"/>
      <c r="E97" s="5"/>
      <c r="F97" s="5"/>
      <c r="G97" s="5"/>
    </row>
    <row r="98" spans="1:7" ht="15">
      <c r="A98" s="99"/>
      <c r="B98" s="99"/>
      <c r="C98" s="99"/>
      <c r="D98" s="99"/>
      <c r="E98" s="99"/>
      <c r="F98" s="99"/>
      <c r="G98" s="99"/>
    </row>
    <row r="99" spans="1:7" ht="15">
      <c r="A99" s="92"/>
      <c r="B99" s="92"/>
      <c r="C99" s="92"/>
      <c r="D99" s="92"/>
      <c r="E99" s="92"/>
      <c r="F99" s="92"/>
      <c r="G99" s="35"/>
    </row>
    <row r="100" spans="1:7" ht="12.75">
      <c r="A100" s="2"/>
      <c r="B100" s="2"/>
      <c r="C100" s="2"/>
      <c r="D100" s="2"/>
      <c r="E100" s="2"/>
      <c r="F100" s="2"/>
      <c r="G100" s="2"/>
    </row>
    <row r="104" spans="2:7" ht="15.75" customHeight="1">
      <c r="B104" s="3"/>
      <c r="C104" s="104" t="s">
        <v>152</v>
      </c>
      <c r="D104" s="105"/>
      <c r="E104" s="105"/>
      <c r="F104" s="105"/>
      <c r="G104" s="106"/>
    </row>
    <row r="105" spans="2:7" ht="15.75" thickBot="1">
      <c r="B105" s="6"/>
      <c r="C105" s="7" t="s">
        <v>141</v>
      </c>
      <c r="D105" s="8" t="s">
        <v>130</v>
      </c>
      <c r="E105" s="8" t="s">
        <v>112</v>
      </c>
      <c r="F105" s="9" t="s">
        <v>132</v>
      </c>
      <c r="G105" s="46" t="s">
        <v>133</v>
      </c>
    </row>
    <row r="106" spans="1:7" ht="16.5" thickBot="1" thickTop="1">
      <c r="A106" s="86" t="s">
        <v>42</v>
      </c>
      <c r="B106" s="10" t="s">
        <v>142</v>
      </c>
      <c r="C106" s="11">
        <v>4</v>
      </c>
      <c r="D106" s="44">
        <v>10</v>
      </c>
      <c r="E106" s="1">
        <v>2</v>
      </c>
      <c r="F106" s="13">
        <v>0</v>
      </c>
      <c r="G106" s="49">
        <f>SUM(C106:F106)</f>
        <v>16</v>
      </c>
    </row>
    <row r="107" spans="1:7" ht="16.5" thickBot="1" thickTop="1">
      <c r="A107" s="102"/>
      <c r="B107" s="14" t="s">
        <v>131</v>
      </c>
      <c r="C107" s="15">
        <v>0</v>
      </c>
      <c r="D107" s="11">
        <v>0</v>
      </c>
      <c r="E107" s="1">
        <v>1</v>
      </c>
      <c r="F107" s="13">
        <v>0</v>
      </c>
      <c r="G107" s="49">
        <f>SUM(C107:F107)</f>
        <v>1</v>
      </c>
    </row>
    <row r="108" spans="1:7" ht="16.5" thickBot="1" thickTop="1">
      <c r="A108" s="102"/>
      <c r="B108" s="17" t="s">
        <v>154</v>
      </c>
      <c r="C108" s="18">
        <v>0</v>
      </c>
      <c r="D108" s="18">
        <v>1</v>
      </c>
      <c r="E108" s="19">
        <v>4</v>
      </c>
      <c r="F108" s="51">
        <v>2</v>
      </c>
      <c r="G108" s="49">
        <f>SUM(C108:F108)</f>
        <v>7</v>
      </c>
    </row>
    <row r="109" spans="1:7" ht="15.75" thickTop="1">
      <c r="A109" s="103"/>
      <c r="B109" s="49" t="s">
        <v>133</v>
      </c>
      <c r="C109" s="49">
        <f>SUM(C106:C108)</f>
        <v>4</v>
      </c>
      <c r="D109" s="49">
        <f>SUM(D106:D108)</f>
        <v>11</v>
      </c>
      <c r="E109" s="49">
        <f>SUM(E106:E108)</f>
        <v>7</v>
      </c>
      <c r="F109" s="50">
        <f>SUM(F106:F108)</f>
        <v>2</v>
      </c>
      <c r="G109" s="49">
        <f>SUM(G106,G107,G108)</f>
        <v>24</v>
      </c>
    </row>
    <row r="111" ht="15">
      <c r="A111" s="5"/>
    </row>
    <row r="112" spans="1:7" ht="15">
      <c r="A112" s="92"/>
      <c r="B112" s="94"/>
      <c r="C112" s="94"/>
      <c r="D112" s="94"/>
      <c r="E112" s="94"/>
      <c r="F112" s="94"/>
      <c r="G112" s="5"/>
    </row>
    <row r="113" spans="2:7" ht="15">
      <c r="B113" s="41"/>
      <c r="C113" s="41"/>
      <c r="D113" s="41"/>
      <c r="E113" s="41"/>
      <c r="F113" s="41"/>
      <c r="G113" s="35"/>
    </row>
    <row r="119" spans="2:7" ht="15" customHeight="1">
      <c r="B119" s="3"/>
      <c r="C119" s="89" t="s">
        <v>153</v>
      </c>
      <c r="D119" s="107"/>
      <c r="E119" s="107"/>
      <c r="F119" s="107"/>
      <c r="G119" s="108"/>
    </row>
    <row r="120" spans="2:7" ht="15.75" customHeight="1" thickBot="1">
      <c r="B120" s="6"/>
      <c r="C120" s="7" t="s">
        <v>141</v>
      </c>
      <c r="D120" s="8" t="s">
        <v>130</v>
      </c>
      <c r="E120" s="8" t="s">
        <v>112</v>
      </c>
      <c r="F120" s="9" t="s">
        <v>132</v>
      </c>
      <c r="G120" s="46" t="s">
        <v>133</v>
      </c>
    </row>
    <row r="121" spans="1:7" ht="16.5" thickBot="1" thickTop="1">
      <c r="A121" s="86" t="s">
        <v>42</v>
      </c>
      <c r="B121" s="10" t="s">
        <v>142</v>
      </c>
      <c r="C121" s="11">
        <v>2</v>
      </c>
      <c r="D121" s="44">
        <v>0</v>
      </c>
      <c r="E121" s="1">
        <v>0</v>
      </c>
      <c r="F121" s="13">
        <v>0</v>
      </c>
      <c r="G121" s="49">
        <f>SUM(C121:F121)</f>
        <v>2</v>
      </c>
    </row>
    <row r="122" spans="1:7" ht="16.5" thickBot="1" thickTop="1">
      <c r="A122" s="102"/>
      <c r="B122" s="14" t="s">
        <v>131</v>
      </c>
      <c r="C122" s="15">
        <v>0</v>
      </c>
      <c r="D122" s="11">
        <v>0</v>
      </c>
      <c r="E122" s="1">
        <v>0</v>
      </c>
      <c r="F122" s="13">
        <v>0</v>
      </c>
      <c r="G122" s="49">
        <f>SUM(C122:F122)</f>
        <v>0</v>
      </c>
    </row>
    <row r="123" spans="1:7" ht="16.5" thickBot="1" thickTop="1">
      <c r="A123" s="102"/>
      <c r="B123" s="17" t="s">
        <v>154</v>
      </c>
      <c r="C123" s="18">
        <v>3</v>
      </c>
      <c r="D123" s="18">
        <v>3</v>
      </c>
      <c r="E123" s="19">
        <v>4</v>
      </c>
      <c r="F123" s="51">
        <v>8</v>
      </c>
      <c r="G123" s="49">
        <f>SUM(C123:F123)</f>
        <v>18</v>
      </c>
    </row>
    <row r="124" spans="1:7" ht="15.75" thickTop="1">
      <c r="A124" s="103"/>
      <c r="B124" s="49" t="s">
        <v>133</v>
      </c>
      <c r="C124" s="49">
        <f>SUM(C121:C123)</f>
        <v>5</v>
      </c>
      <c r="D124" s="49">
        <f>SUM(D121:D123)</f>
        <v>3</v>
      </c>
      <c r="E124" s="49">
        <f>SUM(E121:E123)</f>
        <v>4</v>
      </c>
      <c r="F124" s="50">
        <f>SUM(F121:F123)</f>
        <v>8</v>
      </c>
      <c r="G124" s="49">
        <f>SUM(G121,G122,G123)</f>
        <v>20</v>
      </c>
    </row>
    <row r="126" ht="15">
      <c r="A126" s="5"/>
    </row>
    <row r="127" spans="1:6" ht="15">
      <c r="A127" s="92"/>
      <c r="B127" s="94"/>
      <c r="C127" s="94"/>
      <c r="D127" s="94"/>
      <c r="E127" s="94"/>
      <c r="F127" s="94"/>
    </row>
    <row r="128" spans="2:7" ht="15">
      <c r="B128" s="5"/>
      <c r="C128" s="5"/>
      <c r="D128" s="5"/>
      <c r="E128" s="5"/>
      <c r="F128" s="5"/>
      <c r="G128" s="5"/>
    </row>
    <row r="129" spans="2:7" ht="15">
      <c r="B129" s="41"/>
      <c r="C129" s="41"/>
      <c r="D129" s="41"/>
      <c r="E129" s="41"/>
      <c r="F129" s="41"/>
      <c r="G129" s="35"/>
    </row>
  </sheetData>
  <mergeCells count="34">
    <mergeCell ref="A99:F99"/>
    <mergeCell ref="A85:G85"/>
    <mergeCell ref="A71:G71"/>
    <mergeCell ref="A64:A69"/>
    <mergeCell ref="A80:A83"/>
    <mergeCell ref="C91:G91"/>
    <mergeCell ref="A93:A96"/>
    <mergeCell ref="A98:G98"/>
    <mergeCell ref="A86:F86"/>
    <mergeCell ref="C78:F78"/>
    <mergeCell ref="C4:G4"/>
    <mergeCell ref="A72:F72"/>
    <mergeCell ref="A28:G28"/>
    <mergeCell ref="A12:G12"/>
    <mergeCell ref="A6:A10"/>
    <mergeCell ref="A21:A26"/>
    <mergeCell ref="A13:F13"/>
    <mergeCell ref="C19:G19"/>
    <mergeCell ref="C35:G35"/>
    <mergeCell ref="C62:F62"/>
    <mergeCell ref="A121:A124"/>
    <mergeCell ref="A112:F112"/>
    <mergeCell ref="A127:F127"/>
    <mergeCell ref="C104:G104"/>
    <mergeCell ref="C119:G119"/>
    <mergeCell ref="A106:A109"/>
    <mergeCell ref="A29:F29"/>
    <mergeCell ref="C48:G48"/>
    <mergeCell ref="A57:F57"/>
    <mergeCell ref="A37:A40"/>
    <mergeCell ref="A42:G42"/>
    <mergeCell ref="A56:G56"/>
    <mergeCell ref="A50:A54"/>
    <mergeCell ref="A43:F43"/>
  </mergeCells>
  <printOptions/>
  <pageMargins left="0.75" right="0.75" top="1" bottom="1" header="0.5" footer="0.5"/>
  <pageSetup orientation="landscape" paperSize="9"/>
  <headerFooter alignWithMargins="0">
    <oddHeader>&amp;L&amp;"Times New Roman,Italic"&amp;12Appendix E: HET-CAM Performance Analysis for all Protocols&amp;R&amp;"Times New Roman,Italic"&amp;12March 31, 2009</oddHeader>
  </headerFooter>
  <rowBreaks count="3" manualBreakCount="3">
    <brk id="59" max="255" man="1"/>
    <brk id="88" max="255" man="1"/>
    <brk id="1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"/>
  <sheetViews>
    <sheetView workbookViewId="0" topLeftCell="A215">
      <selection activeCell="G233" sqref="G233"/>
    </sheetView>
  </sheetViews>
  <sheetFormatPr defaultColWidth="11.00390625" defaultRowHeight="12.75"/>
  <cols>
    <col min="3" max="3" width="12.125" style="0" customWidth="1"/>
  </cols>
  <sheetData>
    <row r="1" spans="2:27" ht="15">
      <c r="B1" s="69" t="s">
        <v>150</v>
      </c>
      <c r="C1" s="69"/>
      <c r="F1" s="43"/>
      <c r="G1" s="43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2:27" ht="15">
      <c r="B2" s="69"/>
      <c r="C2" s="69"/>
      <c r="F2" s="43"/>
      <c r="G2" s="43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2:27" ht="15.75">
      <c r="B3" s="67" t="s">
        <v>200</v>
      </c>
      <c r="C3" s="67"/>
      <c r="F3" s="43"/>
      <c r="G3" s="43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4:27" ht="12.75"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4:27" ht="12.75"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27" ht="15">
      <c r="A6" s="85" t="s">
        <v>115</v>
      </c>
      <c r="B6" s="81"/>
      <c r="C6" s="115" t="s">
        <v>0</v>
      </c>
      <c r="D6" s="82" t="s">
        <v>139</v>
      </c>
      <c r="E6" s="83"/>
      <c r="F6" s="83"/>
      <c r="G6" s="83"/>
      <c r="H6" s="83"/>
      <c r="I6" s="83"/>
      <c r="J6" s="83"/>
      <c r="K6" s="83"/>
      <c r="L6" s="83"/>
      <c r="M6" s="84"/>
      <c r="N6" s="34"/>
      <c r="O6" s="74"/>
      <c r="P6" s="74"/>
      <c r="Q6" s="74"/>
      <c r="R6" s="74"/>
      <c r="S6" s="74"/>
      <c r="T6" s="74"/>
      <c r="U6" s="74"/>
      <c r="V6" s="74"/>
      <c r="W6" s="74"/>
      <c r="X6" s="74"/>
      <c r="Y6" s="34"/>
      <c r="Z6" s="34"/>
      <c r="AA6" s="34"/>
    </row>
    <row r="7" spans="1:27" ht="15">
      <c r="A7" s="81"/>
      <c r="B7" s="81"/>
      <c r="C7" s="116"/>
      <c r="D7" s="85" t="s">
        <v>141</v>
      </c>
      <c r="E7" s="85"/>
      <c r="F7" s="85" t="s">
        <v>130</v>
      </c>
      <c r="G7" s="85"/>
      <c r="H7" s="85"/>
      <c r="I7" s="82" t="s">
        <v>44</v>
      </c>
      <c r="J7" s="110"/>
      <c r="K7" s="111"/>
      <c r="L7" s="82" t="s">
        <v>62</v>
      </c>
      <c r="M7" s="84"/>
      <c r="N7" s="34"/>
      <c r="O7" s="43"/>
      <c r="P7" s="75"/>
      <c r="Q7" s="43"/>
      <c r="R7" s="43"/>
      <c r="S7" s="43"/>
      <c r="T7" s="43"/>
      <c r="U7" s="43"/>
      <c r="V7" s="43"/>
      <c r="W7" s="43"/>
      <c r="X7" s="43"/>
      <c r="Y7" s="34"/>
      <c r="Z7" s="34"/>
      <c r="AA7" s="34"/>
    </row>
    <row r="8" spans="1:27" ht="15">
      <c r="A8" s="81"/>
      <c r="B8" s="81"/>
      <c r="C8" s="117"/>
      <c r="D8" s="70" t="s">
        <v>63</v>
      </c>
      <c r="E8" s="70" t="s">
        <v>64</v>
      </c>
      <c r="F8" s="70" t="s">
        <v>65</v>
      </c>
      <c r="G8" s="70" t="s">
        <v>63</v>
      </c>
      <c r="H8" s="70" t="s">
        <v>64</v>
      </c>
      <c r="I8" s="70" t="s">
        <v>65</v>
      </c>
      <c r="J8" s="70" t="s">
        <v>63</v>
      </c>
      <c r="K8" s="70" t="s">
        <v>64</v>
      </c>
      <c r="L8" s="70" t="s">
        <v>65</v>
      </c>
      <c r="M8" s="70" t="s">
        <v>63</v>
      </c>
      <c r="N8" s="34"/>
      <c r="O8" s="43"/>
      <c r="P8" s="75"/>
      <c r="Q8" s="43"/>
      <c r="R8" s="43"/>
      <c r="S8" s="43"/>
      <c r="T8" s="43"/>
      <c r="U8" s="43"/>
      <c r="V8" s="43"/>
      <c r="W8" s="43"/>
      <c r="X8" s="43"/>
      <c r="Y8" s="34"/>
      <c r="Z8" s="34"/>
      <c r="AA8" s="34"/>
    </row>
    <row r="9" spans="1:27" ht="46.5" customHeight="1">
      <c r="A9" s="80" t="s">
        <v>45</v>
      </c>
      <c r="B9" s="81"/>
      <c r="C9" s="1" t="s">
        <v>121</v>
      </c>
      <c r="D9" s="1" t="s">
        <v>122</v>
      </c>
      <c r="E9" s="66" t="s">
        <v>127</v>
      </c>
      <c r="F9" s="1" t="s">
        <v>57</v>
      </c>
      <c r="G9" s="1" t="s">
        <v>59</v>
      </c>
      <c r="H9" s="1" t="s">
        <v>59</v>
      </c>
      <c r="I9" s="1" t="s">
        <v>61</v>
      </c>
      <c r="J9" s="1" t="s">
        <v>188</v>
      </c>
      <c r="K9" s="1" t="s">
        <v>190</v>
      </c>
      <c r="L9" s="1" t="s">
        <v>191</v>
      </c>
      <c r="M9" s="1" t="s">
        <v>11</v>
      </c>
      <c r="N9" s="34"/>
      <c r="O9" s="43"/>
      <c r="P9" s="43"/>
      <c r="Q9" s="43"/>
      <c r="R9" s="43"/>
      <c r="S9" s="43"/>
      <c r="T9" s="43"/>
      <c r="U9" s="43"/>
      <c r="V9" s="43"/>
      <c r="W9" s="43"/>
      <c r="X9" s="43"/>
      <c r="Y9" s="34"/>
      <c r="Z9" s="34"/>
      <c r="AA9" s="34"/>
    </row>
    <row r="10" spans="1:27" ht="46.5" customHeight="1">
      <c r="A10" s="80" t="s">
        <v>46</v>
      </c>
      <c r="B10" s="81"/>
      <c r="C10" s="1" t="s">
        <v>124</v>
      </c>
      <c r="D10" s="1" t="s">
        <v>123</v>
      </c>
      <c r="E10" s="66" t="s">
        <v>128</v>
      </c>
      <c r="F10" s="1" t="s">
        <v>114</v>
      </c>
      <c r="G10" s="1" t="s">
        <v>58</v>
      </c>
      <c r="H10" s="1" t="s">
        <v>60</v>
      </c>
      <c r="I10" s="1" t="s">
        <v>187</v>
      </c>
      <c r="J10" s="1" t="s">
        <v>189</v>
      </c>
      <c r="K10" s="1" t="s">
        <v>189</v>
      </c>
      <c r="L10" s="1" t="s">
        <v>192</v>
      </c>
      <c r="M10" s="1" t="s">
        <v>12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spans="1:27" ht="46.5" customHeight="1">
      <c r="A11" s="80" t="s">
        <v>47</v>
      </c>
      <c r="B11" s="81"/>
      <c r="C11" s="1" t="s">
        <v>125</v>
      </c>
      <c r="D11" s="1" t="s">
        <v>126</v>
      </c>
      <c r="E11" s="1" t="s">
        <v>126</v>
      </c>
      <c r="F11" s="1" t="s">
        <v>58</v>
      </c>
      <c r="G11" s="1" t="s">
        <v>60</v>
      </c>
      <c r="H11" s="1" t="s">
        <v>58</v>
      </c>
      <c r="I11" s="1" t="s">
        <v>116</v>
      </c>
      <c r="J11" s="1" t="s">
        <v>116</v>
      </c>
      <c r="K11" s="1" t="s">
        <v>116</v>
      </c>
      <c r="L11" s="1" t="s">
        <v>193</v>
      </c>
      <c r="M11" s="1" t="s">
        <v>13</v>
      </c>
      <c r="N11" s="34"/>
      <c r="O11" s="34"/>
      <c r="P11" s="34"/>
      <c r="Q11" s="34"/>
      <c r="R11" s="34"/>
      <c r="S11" s="43"/>
      <c r="T11" s="78"/>
      <c r="U11" s="78"/>
      <c r="V11" s="43"/>
      <c r="W11" s="34"/>
      <c r="X11" s="43"/>
      <c r="Y11" s="34"/>
      <c r="Z11" s="34"/>
      <c r="AA11" s="34"/>
    </row>
    <row r="12" spans="14:27" ht="15">
      <c r="N12" s="34"/>
      <c r="O12" s="34"/>
      <c r="P12" s="34"/>
      <c r="Q12" s="34"/>
      <c r="R12" s="34"/>
      <c r="S12" s="43"/>
      <c r="T12" s="78"/>
      <c r="U12" s="78"/>
      <c r="V12" s="43"/>
      <c r="W12" s="34"/>
      <c r="X12" s="43"/>
      <c r="Y12" s="34"/>
      <c r="Z12" s="34"/>
      <c r="AA12" s="34"/>
    </row>
    <row r="13" spans="5:27" ht="15">
      <c r="E13" s="43"/>
      <c r="N13" s="34"/>
      <c r="O13" s="34"/>
      <c r="P13" s="34"/>
      <c r="Q13" s="34"/>
      <c r="R13" s="34"/>
      <c r="S13" s="43"/>
      <c r="T13" s="78"/>
      <c r="U13" s="78"/>
      <c r="V13" s="43"/>
      <c r="W13" s="34"/>
      <c r="X13" s="43"/>
      <c r="Y13" s="34"/>
      <c r="Z13" s="34"/>
      <c r="AA13" s="34"/>
    </row>
    <row r="14" spans="2:27" ht="15.75">
      <c r="B14" s="67" t="s">
        <v>199</v>
      </c>
      <c r="C14" s="67"/>
      <c r="E14" s="43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5:27" ht="15">
      <c r="E15" s="73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ht="12.75" customHeight="1">
      <c r="A16" s="85" t="s">
        <v>115</v>
      </c>
      <c r="B16" s="81"/>
      <c r="C16" s="115" t="s">
        <v>0</v>
      </c>
      <c r="D16" s="82" t="s">
        <v>139</v>
      </c>
      <c r="E16" s="114"/>
      <c r="F16" s="83"/>
      <c r="G16" s="83"/>
      <c r="H16" s="83"/>
      <c r="I16" s="83"/>
      <c r="J16" s="83"/>
      <c r="K16" s="83"/>
      <c r="L16" s="83"/>
      <c r="M16" s="8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1:27" ht="15">
      <c r="A17" s="81"/>
      <c r="B17" s="81"/>
      <c r="C17" s="116"/>
      <c r="D17" s="85" t="s">
        <v>141</v>
      </c>
      <c r="E17" s="85"/>
      <c r="F17" s="85" t="s">
        <v>130</v>
      </c>
      <c r="G17" s="85"/>
      <c r="H17" s="85"/>
      <c r="I17" s="82" t="s">
        <v>44</v>
      </c>
      <c r="J17" s="110"/>
      <c r="K17" s="111"/>
      <c r="L17" s="82" t="s">
        <v>62</v>
      </c>
      <c r="M17" s="84"/>
      <c r="N17" s="34"/>
      <c r="O17" s="74"/>
      <c r="P17" s="74"/>
      <c r="Q17" s="74"/>
      <c r="R17" s="74"/>
      <c r="S17" s="74"/>
      <c r="T17" s="74"/>
      <c r="U17" s="74"/>
      <c r="V17" s="74"/>
      <c r="W17" s="74"/>
      <c r="X17" s="77"/>
      <c r="Y17" s="34"/>
      <c r="Z17" s="34"/>
      <c r="AA17" s="34"/>
    </row>
    <row r="18" spans="1:27" ht="15">
      <c r="A18" s="81"/>
      <c r="B18" s="81"/>
      <c r="C18" s="117"/>
      <c r="D18" s="70" t="s">
        <v>140</v>
      </c>
      <c r="E18" s="70" t="s">
        <v>64</v>
      </c>
      <c r="F18" s="70" t="s">
        <v>65</v>
      </c>
      <c r="G18" s="70" t="s">
        <v>63</v>
      </c>
      <c r="H18" s="70" t="s">
        <v>64</v>
      </c>
      <c r="I18" s="70" t="s">
        <v>65</v>
      </c>
      <c r="J18" s="70" t="s">
        <v>63</v>
      </c>
      <c r="K18" s="70" t="s">
        <v>64</v>
      </c>
      <c r="L18" s="70" t="s">
        <v>65</v>
      </c>
      <c r="M18" s="70" t="s">
        <v>63</v>
      </c>
      <c r="N18" s="3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34"/>
      <c r="Z18" s="34"/>
      <c r="AA18" s="34"/>
    </row>
    <row r="19" spans="1:27" ht="46.5" customHeight="1">
      <c r="A19" s="112" t="s">
        <v>45</v>
      </c>
      <c r="B19" s="113"/>
      <c r="C19" s="44" t="s">
        <v>14</v>
      </c>
      <c r="D19" s="1" t="s">
        <v>17</v>
      </c>
      <c r="E19" s="66" t="s">
        <v>19</v>
      </c>
      <c r="F19" s="1" t="s">
        <v>22</v>
      </c>
      <c r="G19" s="1" t="s">
        <v>25</v>
      </c>
      <c r="H19" s="1" t="s">
        <v>27</v>
      </c>
      <c r="I19" s="1" t="s">
        <v>29</v>
      </c>
      <c r="J19" s="1" t="s">
        <v>31</v>
      </c>
      <c r="K19" s="1" t="s">
        <v>31</v>
      </c>
      <c r="L19" s="1" t="s">
        <v>107</v>
      </c>
      <c r="M19" s="1" t="s">
        <v>35</v>
      </c>
      <c r="N19" s="34"/>
      <c r="O19" s="43"/>
      <c r="P19" s="75"/>
      <c r="Q19" s="43"/>
      <c r="R19" s="43"/>
      <c r="S19" s="43"/>
      <c r="T19" s="43"/>
      <c r="U19" s="43"/>
      <c r="V19" s="43"/>
      <c r="W19" s="43"/>
      <c r="X19" s="43"/>
      <c r="Y19" s="34"/>
      <c r="Z19" s="34"/>
      <c r="AA19" s="34"/>
    </row>
    <row r="20" spans="1:27" ht="46.5" customHeight="1">
      <c r="A20" s="80" t="s">
        <v>46</v>
      </c>
      <c r="B20" s="81"/>
      <c r="C20" s="1" t="s">
        <v>15</v>
      </c>
      <c r="D20" s="1" t="s">
        <v>151</v>
      </c>
      <c r="E20" s="66" t="s">
        <v>20</v>
      </c>
      <c r="F20" s="1" t="s">
        <v>23</v>
      </c>
      <c r="G20" s="1" t="s">
        <v>195</v>
      </c>
      <c r="H20" s="1" t="s">
        <v>28</v>
      </c>
      <c r="I20" s="1" t="s">
        <v>30</v>
      </c>
      <c r="J20" s="1" t="s">
        <v>32</v>
      </c>
      <c r="K20" s="1" t="s">
        <v>33</v>
      </c>
      <c r="L20" s="1" t="s">
        <v>108</v>
      </c>
      <c r="M20" s="1" t="s">
        <v>110</v>
      </c>
      <c r="N20" s="34"/>
      <c r="O20" s="43"/>
      <c r="P20" s="75"/>
      <c r="Q20" s="43"/>
      <c r="R20" s="43"/>
      <c r="S20" s="43"/>
      <c r="T20" s="43"/>
      <c r="U20" s="43"/>
      <c r="V20" s="43"/>
      <c r="W20" s="43"/>
      <c r="X20" s="43"/>
      <c r="Y20" s="34"/>
      <c r="Z20" s="34"/>
      <c r="AA20" s="34"/>
    </row>
    <row r="21" spans="1:27" ht="46.5" customHeight="1">
      <c r="A21" s="80" t="s">
        <v>47</v>
      </c>
      <c r="B21" s="81"/>
      <c r="C21" s="1" t="s">
        <v>16</v>
      </c>
      <c r="D21" s="1" t="s">
        <v>18</v>
      </c>
      <c r="E21" s="66" t="s">
        <v>21</v>
      </c>
      <c r="F21" s="1" t="s">
        <v>24</v>
      </c>
      <c r="G21" s="1" t="s">
        <v>26</v>
      </c>
      <c r="H21" s="1" t="s">
        <v>197</v>
      </c>
      <c r="I21" s="1" t="s">
        <v>116</v>
      </c>
      <c r="J21" s="1" t="s">
        <v>116</v>
      </c>
      <c r="K21" s="1" t="s">
        <v>116</v>
      </c>
      <c r="L21" s="1" t="s">
        <v>109</v>
      </c>
      <c r="M21" s="1" t="s">
        <v>111</v>
      </c>
      <c r="N21" s="34"/>
      <c r="O21" s="43"/>
      <c r="P21" s="75"/>
      <c r="Q21" s="43"/>
      <c r="R21" s="43"/>
      <c r="S21" s="43"/>
      <c r="T21" s="43"/>
      <c r="U21" s="43"/>
      <c r="V21" s="43"/>
      <c r="W21" s="43"/>
      <c r="X21" s="43"/>
      <c r="Y21" s="34"/>
      <c r="Z21" s="34"/>
      <c r="AA21" s="34"/>
    </row>
    <row r="22" spans="14:27" ht="12.75"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spans="12:27" ht="12.75">
      <c r="L23" s="71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spans="2:27" ht="15.75">
      <c r="B24" s="67" t="s">
        <v>198</v>
      </c>
      <c r="C24" s="67"/>
      <c r="N24" s="34"/>
      <c r="O24" s="34"/>
      <c r="P24" s="75"/>
      <c r="Q24" s="34"/>
      <c r="R24" s="34"/>
      <c r="S24" s="43"/>
      <c r="T24" s="34"/>
      <c r="U24" s="34"/>
      <c r="V24" s="43"/>
      <c r="W24" s="34"/>
      <c r="X24" s="43"/>
      <c r="Y24" s="34"/>
      <c r="Z24" s="34"/>
      <c r="AA24" s="34"/>
    </row>
    <row r="25" spans="14:27" ht="15">
      <c r="N25" s="34"/>
      <c r="O25" s="34"/>
      <c r="P25" s="75"/>
      <c r="Q25" s="34"/>
      <c r="R25" s="34"/>
      <c r="S25" s="43"/>
      <c r="T25" s="34"/>
      <c r="U25" s="34"/>
      <c r="V25" s="43"/>
      <c r="W25" s="34"/>
      <c r="X25" s="43"/>
      <c r="Y25" s="34"/>
      <c r="Z25" s="34"/>
      <c r="AA25" s="34"/>
    </row>
    <row r="26" spans="1:27" ht="15">
      <c r="A26" s="85" t="s">
        <v>115</v>
      </c>
      <c r="B26" s="81"/>
      <c r="C26" s="115" t="s">
        <v>0</v>
      </c>
      <c r="D26" s="82" t="s">
        <v>139</v>
      </c>
      <c r="E26" s="83"/>
      <c r="F26" s="83"/>
      <c r="G26" s="83"/>
      <c r="H26" s="83"/>
      <c r="I26" s="83"/>
      <c r="J26" s="83"/>
      <c r="K26" s="83"/>
      <c r="L26" s="83"/>
      <c r="M26" s="84"/>
      <c r="N26" s="34"/>
      <c r="O26" s="34"/>
      <c r="P26" s="75"/>
      <c r="Q26" s="34"/>
      <c r="R26" s="34"/>
      <c r="S26" s="43"/>
      <c r="T26" s="34"/>
      <c r="U26" s="34"/>
      <c r="V26" s="43"/>
      <c r="W26" s="34"/>
      <c r="X26" s="43"/>
      <c r="Y26" s="34"/>
      <c r="Z26" s="34"/>
      <c r="AA26" s="34"/>
    </row>
    <row r="27" spans="1:27" ht="15">
      <c r="A27" s="81"/>
      <c r="B27" s="81"/>
      <c r="C27" s="116"/>
      <c r="D27" s="85" t="s">
        <v>141</v>
      </c>
      <c r="E27" s="85"/>
      <c r="F27" s="85" t="s">
        <v>130</v>
      </c>
      <c r="G27" s="85"/>
      <c r="H27" s="85"/>
      <c r="I27" s="82" t="s">
        <v>44</v>
      </c>
      <c r="J27" s="110"/>
      <c r="K27" s="111"/>
      <c r="L27" s="82" t="s">
        <v>62</v>
      </c>
      <c r="M27" s="84"/>
      <c r="N27" s="34"/>
      <c r="O27" s="74"/>
      <c r="P27" s="74"/>
      <c r="Q27" s="74"/>
      <c r="R27" s="74"/>
      <c r="S27" s="74"/>
      <c r="T27" s="74"/>
      <c r="U27" s="74"/>
      <c r="V27" s="74"/>
      <c r="W27" s="74"/>
      <c r="X27" s="77"/>
      <c r="Y27" s="34"/>
      <c r="Z27" s="34"/>
      <c r="AA27" s="34"/>
    </row>
    <row r="28" spans="1:27" ht="15">
      <c r="A28" s="81"/>
      <c r="B28" s="81"/>
      <c r="C28" s="117"/>
      <c r="D28" s="70" t="s">
        <v>63</v>
      </c>
      <c r="E28" s="70" t="s">
        <v>64</v>
      </c>
      <c r="F28" s="70" t="s">
        <v>65</v>
      </c>
      <c r="G28" s="70" t="s">
        <v>63</v>
      </c>
      <c r="H28" s="70" t="s">
        <v>64</v>
      </c>
      <c r="I28" s="70" t="s">
        <v>65</v>
      </c>
      <c r="J28" s="70" t="s">
        <v>63</v>
      </c>
      <c r="K28" s="70" t="s">
        <v>64</v>
      </c>
      <c r="L28" s="70" t="s">
        <v>65</v>
      </c>
      <c r="M28" s="70" t="s">
        <v>63</v>
      </c>
      <c r="N28" s="3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34"/>
      <c r="Z28" s="34"/>
      <c r="AA28" s="34"/>
    </row>
    <row r="29" spans="1:27" ht="46.5" customHeight="1">
      <c r="A29" s="80" t="s">
        <v>45</v>
      </c>
      <c r="B29" s="81"/>
      <c r="C29" s="68" t="s">
        <v>160</v>
      </c>
      <c r="D29" s="68" t="s">
        <v>163</v>
      </c>
      <c r="E29" s="66" t="s">
        <v>165</v>
      </c>
      <c r="F29" s="1" t="s">
        <v>168</v>
      </c>
      <c r="G29" s="68" t="s">
        <v>67</v>
      </c>
      <c r="H29" s="1" t="s">
        <v>66</v>
      </c>
      <c r="I29" s="1" t="s">
        <v>170</v>
      </c>
      <c r="J29" s="1" t="s">
        <v>171</v>
      </c>
      <c r="K29" s="44" t="s">
        <v>173</v>
      </c>
      <c r="L29" s="1" t="s">
        <v>175</v>
      </c>
      <c r="M29" s="1" t="s">
        <v>178</v>
      </c>
      <c r="N29" s="34"/>
      <c r="O29" s="43"/>
      <c r="P29" s="75"/>
      <c r="Q29" s="43"/>
      <c r="R29" s="43"/>
      <c r="S29" s="43"/>
      <c r="T29" s="43"/>
      <c r="U29" s="43"/>
      <c r="V29" s="43"/>
      <c r="W29" s="43"/>
      <c r="X29" s="43"/>
      <c r="Y29" s="34"/>
      <c r="Z29" s="34"/>
      <c r="AA29" s="34"/>
    </row>
    <row r="30" spans="1:27" ht="46.5" customHeight="1">
      <c r="A30" s="80" t="s">
        <v>46</v>
      </c>
      <c r="B30" s="81"/>
      <c r="C30" s="68" t="s">
        <v>161</v>
      </c>
      <c r="D30" s="68" t="s">
        <v>164</v>
      </c>
      <c r="E30" s="66" t="s">
        <v>166</v>
      </c>
      <c r="F30" s="1" t="s">
        <v>113</v>
      </c>
      <c r="G30" s="68" t="s">
        <v>67</v>
      </c>
      <c r="H30" s="1" t="s">
        <v>67</v>
      </c>
      <c r="I30" s="1" t="s">
        <v>191</v>
      </c>
      <c r="J30" s="1" t="s">
        <v>172</v>
      </c>
      <c r="K30" s="44" t="s">
        <v>174</v>
      </c>
      <c r="L30" s="1" t="s">
        <v>176</v>
      </c>
      <c r="M30" s="1" t="s">
        <v>72</v>
      </c>
      <c r="N30" s="34"/>
      <c r="O30" s="43"/>
      <c r="P30" s="75"/>
      <c r="Q30" s="43"/>
      <c r="R30" s="43"/>
      <c r="S30" s="43"/>
      <c r="T30" s="43"/>
      <c r="U30" s="43"/>
      <c r="V30" s="43"/>
      <c r="W30" s="43"/>
      <c r="X30" s="43"/>
      <c r="Y30" s="34"/>
      <c r="Z30" s="34"/>
      <c r="AA30" s="34"/>
    </row>
    <row r="31" spans="1:27" ht="46.5" customHeight="1">
      <c r="A31" s="80" t="s">
        <v>47</v>
      </c>
      <c r="B31" s="81"/>
      <c r="C31" s="68" t="s">
        <v>162</v>
      </c>
      <c r="D31" s="68" t="s">
        <v>30</v>
      </c>
      <c r="E31" s="66" t="s">
        <v>167</v>
      </c>
      <c r="F31" s="1" t="s">
        <v>169</v>
      </c>
      <c r="G31" s="68" t="s">
        <v>169</v>
      </c>
      <c r="H31" s="1" t="s">
        <v>194</v>
      </c>
      <c r="I31" s="1" t="s">
        <v>116</v>
      </c>
      <c r="J31" s="1" t="s">
        <v>116</v>
      </c>
      <c r="K31" s="44" t="s">
        <v>116</v>
      </c>
      <c r="L31" s="1" t="s">
        <v>177</v>
      </c>
      <c r="M31" s="1" t="s">
        <v>73</v>
      </c>
      <c r="N31" s="34"/>
      <c r="O31" s="43"/>
      <c r="P31" s="75"/>
      <c r="Q31" s="43"/>
      <c r="R31" s="43"/>
      <c r="S31" s="43"/>
      <c r="T31" s="43"/>
      <c r="U31" s="43"/>
      <c r="V31" s="43"/>
      <c r="W31" s="43"/>
      <c r="X31" s="43"/>
      <c r="Y31" s="34"/>
      <c r="Z31" s="34"/>
      <c r="AA31" s="34"/>
    </row>
    <row r="32" spans="14:27" ht="12.75"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</row>
    <row r="33" spans="14:27" ht="15">
      <c r="N33" s="34"/>
      <c r="O33" s="34"/>
      <c r="P33" s="75"/>
      <c r="Q33" s="34"/>
      <c r="R33" s="34"/>
      <c r="S33" s="34"/>
      <c r="T33" s="34"/>
      <c r="U33" s="34"/>
      <c r="V33" s="43"/>
      <c r="W33" s="34"/>
      <c r="X33" s="43"/>
      <c r="Y33" s="34"/>
      <c r="Z33" s="34"/>
      <c r="AA33" s="34"/>
    </row>
    <row r="34" spans="2:27" ht="15.75">
      <c r="B34" s="67" t="s">
        <v>120</v>
      </c>
      <c r="C34" s="67"/>
      <c r="N34" s="34"/>
      <c r="O34" s="34"/>
      <c r="P34" s="75"/>
      <c r="Q34" s="34"/>
      <c r="R34" s="34"/>
      <c r="S34" s="43"/>
      <c r="T34" s="34"/>
      <c r="U34" s="34"/>
      <c r="V34" s="43"/>
      <c r="W34" s="34"/>
      <c r="X34" s="43"/>
      <c r="Y34" s="34"/>
      <c r="Z34" s="34"/>
      <c r="AA34" s="34"/>
    </row>
    <row r="35" spans="14:27" ht="15">
      <c r="N35" s="34"/>
      <c r="O35" s="34"/>
      <c r="P35" s="75"/>
      <c r="Q35" s="34"/>
      <c r="R35" s="34"/>
      <c r="S35" s="43"/>
      <c r="T35" s="34"/>
      <c r="U35" s="34"/>
      <c r="V35" s="43"/>
      <c r="W35" s="34"/>
      <c r="X35" s="43"/>
      <c r="Y35" s="34"/>
      <c r="Z35" s="34"/>
      <c r="AA35" s="34"/>
    </row>
    <row r="36" spans="1:27" ht="15">
      <c r="A36" s="85" t="s">
        <v>115</v>
      </c>
      <c r="B36" s="81"/>
      <c r="C36" s="115" t="s">
        <v>0</v>
      </c>
      <c r="D36" s="82" t="s">
        <v>139</v>
      </c>
      <c r="E36" s="83"/>
      <c r="F36" s="83"/>
      <c r="G36" s="83"/>
      <c r="H36" s="83"/>
      <c r="I36" s="83"/>
      <c r="J36" s="83"/>
      <c r="K36" s="83"/>
      <c r="L36" s="83"/>
      <c r="M36" s="84"/>
      <c r="N36" s="34"/>
      <c r="O36" s="34"/>
      <c r="P36" s="34"/>
      <c r="Q36" s="34"/>
      <c r="R36" s="34"/>
      <c r="S36" s="43"/>
      <c r="T36" s="34"/>
      <c r="U36" s="34"/>
      <c r="V36" s="34"/>
      <c r="W36" s="34"/>
      <c r="X36" s="34"/>
      <c r="Y36" s="34"/>
      <c r="Z36" s="34"/>
      <c r="AA36" s="34"/>
    </row>
    <row r="37" spans="1:27" ht="15">
      <c r="A37" s="81"/>
      <c r="B37" s="81"/>
      <c r="C37" s="116"/>
      <c r="D37" s="85" t="s">
        <v>141</v>
      </c>
      <c r="E37" s="85"/>
      <c r="F37" s="85" t="s">
        <v>130</v>
      </c>
      <c r="G37" s="85"/>
      <c r="H37" s="85"/>
      <c r="I37" s="82" t="s">
        <v>44</v>
      </c>
      <c r="J37" s="110"/>
      <c r="K37" s="111"/>
      <c r="L37" s="82" t="s">
        <v>62</v>
      </c>
      <c r="M37" s="84"/>
      <c r="N37" s="34"/>
      <c r="O37" s="74"/>
      <c r="P37" s="74"/>
      <c r="Q37" s="74"/>
      <c r="R37" s="74"/>
      <c r="S37" s="74"/>
      <c r="T37" s="74"/>
      <c r="U37" s="74"/>
      <c r="V37" s="74"/>
      <c r="W37" s="74"/>
      <c r="X37" s="77"/>
      <c r="Y37" s="34"/>
      <c r="Z37" s="34"/>
      <c r="AA37" s="34"/>
    </row>
    <row r="38" spans="1:27" ht="15">
      <c r="A38" s="81"/>
      <c r="B38" s="81"/>
      <c r="C38" s="117"/>
      <c r="D38" s="70" t="s">
        <v>63</v>
      </c>
      <c r="E38" s="70" t="s">
        <v>64</v>
      </c>
      <c r="F38" s="70" t="s">
        <v>65</v>
      </c>
      <c r="G38" s="70" t="s">
        <v>63</v>
      </c>
      <c r="H38" s="70" t="s">
        <v>64</v>
      </c>
      <c r="I38" s="70" t="s">
        <v>65</v>
      </c>
      <c r="J38" s="70" t="s">
        <v>63</v>
      </c>
      <c r="K38" s="70" t="s">
        <v>64</v>
      </c>
      <c r="L38" s="70" t="s">
        <v>65</v>
      </c>
      <c r="M38" s="70" t="s">
        <v>63</v>
      </c>
      <c r="N38" s="3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34"/>
      <c r="Z38" s="34"/>
      <c r="AA38" s="34"/>
    </row>
    <row r="39" spans="1:27" ht="49.5" customHeight="1">
      <c r="A39" s="80" t="s">
        <v>45</v>
      </c>
      <c r="B39" s="81"/>
      <c r="C39" s="1" t="s">
        <v>74</v>
      </c>
      <c r="D39" s="1" t="s">
        <v>77</v>
      </c>
      <c r="E39" s="66" t="s">
        <v>79</v>
      </c>
      <c r="F39" s="1" t="s">
        <v>82</v>
      </c>
      <c r="G39" s="1" t="s">
        <v>85</v>
      </c>
      <c r="H39" s="1" t="s">
        <v>88</v>
      </c>
      <c r="I39" s="1" t="s">
        <v>91</v>
      </c>
      <c r="J39" s="1" t="s">
        <v>93</v>
      </c>
      <c r="K39" s="1" t="s">
        <v>95</v>
      </c>
      <c r="L39" s="1" t="s">
        <v>97</v>
      </c>
      <c r="M39" s="1" t="s">
        <v>100</v>
      </c>
      <c r="N39" s="34"/>
      <c r="O39" s="43"/>
      <c r="P39" s="75"/>
      <c r="Q39" s="43"/>
      <c r="R39" s="43"/>
      <c r="S39" s="43"/>
      <c r="T39" s="43"/>
      <c r="U39" s="43"/>
      <c r="V39" s="43"/>
      <c r="W39" s="43"/>
      <c r="X39" s="43"/>
      <c r="Y39" s="34"/>
      <c r="Z39" s="34"/>
      <c r="AA39" s="34"/>
    </row>
    <row r="40" spans="1:27" ht="49.5" customHeight="1">
      <c r="A40" s="80" t="s">
        <v>46</v>
      </c>
      <c r="B40" s="81"/>
      <c r="C40" s="1" t="s">
        <v>75</v>
      </c>
      <c r="D40" s="1" t="s">
        <v>117</v>
      </c>
      <c r="E40" s="66" t="s">
        <v>80</v>
      </c>
      <c r="F40" s="1" t="s">
        <v>83</v>
      </c>
      <c r="G40" s="1" t="s">
        <v>86</v>
      </c>
      <c r="H40" s="1" t="s">
        <v>89</v>
      </c>
      <c r="I40" s="1" t="s">
        <v>92</v>
      </c>
      <c r="J40" s="1" t="s">
        <v>94</v>
      </c>
      <c r="K40" s="1" t="s">
        <v>96</v>
      </c>
      <c r="L40" s="1" t="s">
        <v>98</v>
      </c>
      <c r="M40" s="1" t="s">
        <v>96</v>
      </c>
      <c r="N40" s="34"/>
      <c r="O40" s="43"/>
      <c r="P40" s="75"/>
      <c r="Q40" s="43"/>
      <c r="R40" s="43"/>
      <c r="S40" s="43"/>
      <c r="T40" s="43"/>
      <c r="U40" s="43"/>
      <c r="V40" s="43"/>
      <c r="W40" s="43"/>
      <c r="X40" s="43"/>
      <c r="Y40" s="34"/>
      <c r="Z40" s="34"/>
      <c r="AA40" s="34"/>
    </row>
    <row r="41" spans="1:27" ht="49.5" customHeight="1">
      <c r="A41" s="80" t="s">
        <v>47</v>
      </c>
      <c r="B41" s="81"/>
      <c r="C41" s="1" t="s">
        <v>76</v>
      </c>
      <c r="D41" s="1" t="s">
        <v>78</v>
      </c>
      <c r="E41" s="66" t="s">
        <v>81</v>
      </c>
      <c r="F41" s="1" t="s">
        <v>84</v>
      </c>
      <c r="G41" s="1" t="s">
        <v>87</v>
      </c>
      <c r="H41" s="1" t="s">
        <v>90</v>
      </c>
      <c r="I41" s="1" t="s">
        <v>116</v>
      </c>
      <c r="J41" s="1" t="s">
        <v>116</v>
      </c>
      <c r="K41" s="1" t="s">
        <v>116</v>
      </c>
      <c r="L41" s="1" t="s">
        <v>99</v>
      </c>
      <c r="M41" s="1" t="s">
        <v>48</v>
      </c>
      <c r="N41" s="34"/>
      <c r="O41" s="43"/>
      <c r="P41" s="75"/>
      <c r="Q41" s="43"/>
      <c r="R41" s="43"/>
      <c r="S41" s="43"/>
      <c r="T41" s="43"/>
      <c r="U41" s="43"/>
      <c r="V41" s="43"/>
      <c r="W41" s="43"/>
      <c r="X41" s="43"/>
      <c r="Y41" s="34"/>
      <c r="Z41" s="34"/>
      <c r="AA41" s="34"/>
    </row>
    <row r="42" spans="14:27" ht="12.75"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</row>
    <row r="43" spans="14:27" ht="12.75"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</row>
    <row r="44" spans="2:27" ht="15.75">
      <c r="B44" s="67" t="s">
        <v>119</v>
      </c>
      <c r="C44" s="67"/>
      <c r="N44" s="34"/>
      <c r="O44" s="34"/>
      <c r="P44" s="75"/>
      <c r="Q44" s="34"/>
      <c r="R44" s="34"/>
      <c r="S44" s="43"/>
      <c r="T44" s="34"/>
      <c r="U44" s="34"/>
      <c r="V44" s="43"/>
      <c r="W44" s="34"/>
      <c r="X44" s="43"/>
      <c r="Y44" s="34"/>
      <c r="Z44" s="34"/>
      <c r="AA44" s="34"/>
    </row>
    <row r="45" spans="14:27" ht="15">
      <c r="N45" s="34"/>
      <c r="O45" s="34"/>
      <c r="P45" s="75"/>
      <c r="Q45" s="34"/>
      <c r="R45" s="34"/>
      <c r="S45" s="43"/>
      <c r="T45" s="34"/>
      <c r="U45" s="34"/>
      <c r="V45" s="43"/>
      <c r="W45" s="34"/>
      <c r="X45" s="43"/>
      <c r="Y45" s="34"/>
      <c r="Z45" s="34"/>
      <c r="AA45" s="34"/>
    </row>
    <row r="46" spans="1:27" ht="15">
      <c r="A46" s="85" t="s">
        <v>115</v>
      </c>
      <c r="B46" s="81"/>
      <c r="C46" s="115" t="s">
        <v>0</v>
      </c>
      <c r="D46" s="82" t="s">
        <v>139</v>
      </c>
      <c r="E46" s="83"/>
      <c r="F46" s="83"/>
      <c r="G46" s="83"/>
      <c r="H46" s="83"/>
      <c r="I46" s="83"/>
      <c r="J46" s="83"/>
      <c r="K46" s="83"/>
      <c r="L46" s="83"/>
      <c r="M46" s="84"/>
      <c r="N46" s="34"/>
      <c r="O46" s="34"/>
      <c r="P46" s="75"/>
      <c r="Q46" s="34"/>
      <c r="R46" s="34"/>
      <c r="S46" s="43"/>
      <c r="T46" s="34"/>
      <c r="U46" s="34"/>
      <c r="V46" s="43"/>
      <c r="W46" s="34"/>
      <c r="X46" s="43"/>
      <c r="Y46" s="34"/>
      <c r="Z46" s="34"/>
      <c r="AA46" s="34"/>
    </row>
    <row r="47" spans="1:27" ht="15">
      <c r="A47" s="81"/>
      <c r="B47" s="81"/>
      <c r="C47" s="116"/>
      <c r="D47" s="85" t="s">
        <v>141</v>
      </c>
      <c r="E47" s="85"/>
      <c r="F47" s="85" t="s">
        <v>130</v>
      </c>
      <c r="G47" s="85"/>
      <c r="H47" s="85"/>
      <c r="I47" s="82" t="s">
        <v>44</v>
      </c>
      <c r="J47" s="110"/>
      <c r="K47" s="111"/>
      <c r="L47" s="82" t="s">
        <v>62</v>
      </c>
      <c r="M47" s="84"/>
      <c r="N47" s="34"/>
      <c r="O47" s="74"/>
      <c r="P47" s="74"/>
      <c r="Q47" s="74"/>
      <c r="R47" s="74"/>
      <c r="S47" s="74"/>
      <c r="T47" s="74"/>
      <c r="U47" s="74"/>
      <c r="V47" s="74"/>
      <c r="W47" s="74"/>
      <c r="X47" s="77"/>
      <c r="Y47" s="34"/>
      <c r="Z47" s="34"/>
      <c r="AA47" s="34"/>
    </row>
    <row r="48" spans="1:27" ht="15">
      <c r="A48" s="81"/>
      <c r="B48" s="81"/>
      <c r="C48" s="117"/>
      <c r="D48" s="70" t="s">
        <v>63</v>
      </c>
      <c r="E48" s="70" t="s">
        <v>64</v>
      </c>
      <c r="F48" s="70" t="s">
        <v>65</v>
      </c>
      <c r="G48" s="70" t="s">
        <v>63</v>
      </c>
      <c r="H48" s="70" t="s">
        <v>64</v>
      </c>
      <c r="I48" s="70" t="s">
        <v>65</v>
      </c>
      <c r="J48" s="70" t="s">
        <v>63</v>
      </c>
      <c r="K48" s="70" t="s">
        <v>64</v>
      </c>
      <c r="L48" s="70" t="s">
        <v>65</v>
      </c>
      <c r="M48" s="70" t="s">
        <v>63</v>
      </c>
      <c r="N48" s="3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34"/>
      <c r="Z48" s="34"/>
      <c r="AA48" s="34"/>
    </row>
    <row r="49" spans="1:27" ht="49.5" customHeight="1">
      <c r="A49" s="80" t="s">
        <v>45</v>
      </c>
      <c r="B49" s="81"/>
      <c r="C49" s="1" t="s">
        <v>101</v>
      </c>
      <c r="D49" s="1" t="s">
        <v>181</v>
      </c>
      <c r="E49" s="66" t="s">
        <v>105</v>
      </c>
      <c r="F49" s="1" t="s">
        <v>155</v>
      </c>
      <c r="G49" s="1" t="s">
        <v>158</v>
      </c>
      <c r="H49" s="1" t="s">
        <v>2</v>
      </c>
      <c r="I49" s="1" t="s">
        <v>116</v>
      </c>
      <c r="J49" s="1" t="s">
        <v>116</v>
      </c>
      <c r="K49" s="1" t="s">
        <v>116</v>
      </c>
      <c r="L49" s="1" t="s">
        <v>5</v>
      </c>
      <c r="M49" s="1" t="s">
        <v>5</v>
      </c>
      <c r="N49" s="34"/>
      <c r="O49" s="43"/>
      <c r="P49" s="75"/>
      <c r="Q49" s="43"/>
      <c r="R49" s="43"/>
      <c r="S49" s="43"/>
      <c r="T49" s="43"/>
      <c r="U49" s="43"/>
      <c r="V49" s="43"/>
      <c r="W49" s="43"/>
      <c r="X49" s="43"/>
      <c r="Y49" s="34"/>
      <c r="Z49" s="34"/>
      <c r="AA49" s="34"/>
    </row>
    <row r="50" spans="1:27" ht="49.5" customHeight="1">
      <c r="A50" s="80" t="s">
        <v>46</v>
      </c>
      <c r="B50" s="81"/>
      <c r="C50" s="1" t="s">
        <v>102</v>
      </c>
      <c r="D50" s="1" t="s">
        <v>181</v>
      </c>
      <c r="E50" s="66" t="s">
        <v>195</v>
      </c>
      <c r="F50" s="1" t="s">
        <v>156</v>
      </c>
      <c r="G50" s="1" t="s">
        <v>159</v>
      </c>
      <c r="H50" s="1" t="s">
        <v>3</v>
      </c>
      <c r="I50" s="1" t="s">
        <v>116</v>
      </c>
      <c r="J50" s="1" t="s">
        <v>116</v>
      </c>
      <c r="K50" s="1" t="s">
        <v>116</v>
      </c>
      <c r="L50" s="1" t="s">
        <v>144</v>
      </c>
      <c r="M50" s="1" t="s">
        <v>7</v>
      </c>
      <c r="N50" s="34"/>
      <c r="O50" s="43"/>
      <c r="P50" s="75"/>
      <c r="Q50" s="43"/>
      <c r="R50" s="43"/>
      <c r="S50" s="43"/>
      <c r="T50" s="43"/>
      <c r="U50" s="43"/>
      <c r="V50" s="43"/>
      <c r="W50" s="43"/>
      <c r="X50" s="43"/>
      <c r="Y50" s="34"/>
      <c r="Z50" s="34"/>
      <c r="AA50" s="34"/>
    </row>
    <row r="51" spans="1:27" ht="49.5" customHeight="1">
      <c r="A51" s="80" t="s">
        <v>47</v>
      </c>
      <c r="B51" s="81"/>
      <c r="C51" s="1" t="s">
        <v>103</v>
      </c>
      <c r="D51" s="1" t="s">
        <v>104</v>
      </c>
      <c r="E51" s="66" t="s">
        <v>106</v>
      </c>
      <c r="F51" s="1" t="s">
        <v>157</v>
      </c>
      <c r="G51" s="1" t="s">
        <v>129</v>
      </c>
      <c r="H51" s="1" t="s">
        <v>4</v>
      </c>
      <c r="I51" s="1" t="s">
        <v>116</v>
      </c>
      <c r="J51" s="1" t="s">
        <v>116</v>
      </c>
      <c r="K51" s="1" t="s">
        <v>116</v>
      </c>
      <c r="L51" s="1" t="s">
        <v>6</v>
      </c>
      <c r="M51" s="1" t="s">
        <v>8</v>
      </c>
      <c r="N51" s="34"/>
      <c r="O51" s="43"/>
      <c r="P51" s="75"/>
      <c r="Q51" s="43"/>
      <c r="R51" s="43"/>
      <c r="S51" s="43"/>
      <c r="T51" s="43"/>
      <c r="U51" s="43"/>
      <c r="V51" s="43"/>
      <c r="W51" s="43"/>
      <c r="X51" s="43"/>
      <c r="Y51" s="34"/>
      <c r="Z51" s="34"/>
      <c r="AA51" s="34"/>
    </row>
    <row r="52" spans="14:27" ht="12.75"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</row>
    <row r="53" spans="14:27" ht="15">
      <c r="N53" s="34"/>
      <c r="O53" s="34"/>
      <c r="P53" s="75"/>
      <c r="Q53" s="34"/>
      <c r="R53" s="34"/>
      <c r="S53" s="43"/>
      <c r="T53" s="34"/>
      <c r="U53" s="34"/>
      <c r="V53" s="34"/>
      <c r="W53" s="43"/>
      <c r="X53" s="34"/>
      <c r="Y53" s="34"/>
      <c r="Z53" s="34"/>
      <c r="AA53" s="34"/>
    </row>
    <row r="54" spans="2:27" ht="15.75">
      <c r="B54" s="67" t="s">
        <v>118</v>
      </c>
      <c r="C54" s="67"/>
      <c r="N54" s="34"/>
      <c r="O54" s="34"/>
      <c r="P54" s="75"/>
      <c r="Q54" s="34"/>
      <c r="R54" s="34"/>
      <c r="S54" s="43"/>
      <c r="T54" s="34"/>
      <c r="U54" s="34"/>
      <c r="V54" s="34"/>
      <c r="W54" s="43"/>
      <c r="X54" s="34"/>
      <c r="Y54" s="34"/>
      <c r="Z54" s="34"/>
      <c r="AA54" s="34"/>
    </row>
    <row r="55" spans="14:27" ht="15">
      <c r="N55" s="34"/>
      <c r="O55" s="34"/>
      <c r="P55" s="75"/>
      <c r="Q55" s="34"/>
      <c r="R55" s="34"/>
      <c r="S55" s="43"/>
      <c r="T55" s="34"/>
      <c r="U55" s="34"/>
      <c r="V55" s="34"/>
      <c r="W55" s="43"/>
      <c r="X55" s="34"/>
      <c r="Y55" s="34"/>
      <c r="Z55" s="34"/>
      <c r="AA55" s="34"/>
    </row>
    <row r="56" spans="1:27" ht="12.75" customHeight="1">
      <c r="A56" s="85" t="s">
        <v>115</v>
      </c>
      <c r="B56" s="81"/>
      <c r="C56" s="115" t="s">
        <v>0</v>
      </c>
      <c r="D56" s="82" t="s">
        <v>139</v>
      </c>
      <c r="E56" s="83"/>
      <c r="F56" s="83"/>
      <c r="G56" s="83"/>
      <c r="H56" s="83"/>
      <c r="I56" s="83"/>
      <c r="J56" s="83"/>
      <c r="K56" s="83"/>
      <c r="L56" s="83"/>
      <c r="M56" s="8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</row>
    <row r="57" spans="1:27" ht="15">
      <c r="A57" s="81"/>
      <c r="B57" s="81"/>
      <c r="C57" s="116"/>
      <c r="D57" s="85" t="s">
        <v>141</v>
      </c>
      <c r="E57" s="85"/>
      <c r="F57" s="85" t="s">
        <v>130</v>
      </c>
      <c r="G57" s="85"/>
      <c r="H57" s="85"/>
      <c r="I57" s="82" t="s">
        <v>44</v>
      </c>
      <c r="J57" s="110"/>
      <c r="K57" s="111"/>
      <c r="L57" s="82" t="s">
        <v>62</v>
      </c>
      <c r="M57" s="84"/>
      <c r="N57" s="34"/>
      <c r="O57" s="74"/>
      <c r="P57" s="74"/>
      <c r="Q57" s="74"/>
      <c r="R57" s="74"/>
      <c r="S57" s="74"/>
      <c r="T57" s="74"/>
      <c r="U57" s="74"/>
      <c r="V57" s="74"/>
      <c r="W57" s="74"/>
      <c r="X57" s="77"/>
      <c r="Y57" s="34"/>
      <c r="Z57" s="34"/>
      <c r="AA57" s="34"/>
    </row>
    <row r="58" spans="1:27" ht="15">
      <c r="A58" s="81"/>
      <c r="B58" s="81"/>
      <c r="C58" s="117"/>
      <c r="D58" s="70" t="s">
        <v>63</v>
      </c>
      <c r="E58" s="70" t="s">
        <v>64</v>
      </c>
      <c r="F58" s="70" t="s">
        <v>65</v>
      </c>
      <c r="G58" s="70" t="s">
        <v>63</v>
      </c>
      <c r="H58" s="70" t="s">
        <v>64</v>
      </c>
      <c r="I58" s="70" t="s">
        <v>65</v>
      </c>
      <c r="J58" s="70" t="s">
        <v>63</v>
      </c>
      <c r="K58" s="70" t="s">
        <v>64</v>
      </c>
      <c r="L58" s="70" t="s">
        <v>65</v>
      </c>
      <c r="M58" s="70" t="s">
        <v>63</v>
      </c>
      <c r="N58" s="3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34"/>
      <c r="Z58" s="34"/>
      <c r="AA58" s="34"/>
    </row>
    <row r="59" spans="1:27" ht="49.5" customHeight="1">
      <c r="A59" s="80" t="s">
        <v>45</v>
      </c>
      <c r="B59" s="81"/>
      <c r="C59" s="1" t="s">
        <v>9</v>
      </c>
      <c r="D59" s="1" t="s">
        <v>50</v>
      </c>
      <c r="E59" s="66" t="s">
        <v>157</v>
      </c>
      <c r="F59" s="1" t="s">
        <v>58</v>
      </c>
      <c r="G59" s="1" t="s">
        <v>58</v>
      </c>
      <c r="H59" s="1" t="s">
        <v>60</v>
      </c>
      <c r="I59" s="1" t="s">
        <v>116</v>
      </c>
      <c r="J59" s="1" t="s">
        <v>116</v>
      </c>
      <c r="K59" s="1" t="s">
        <v>116</v>
      </c>
      <c r="L59" s="1" t="s">
        <v>114</v>
      </c>
      <c r="M59" s="1" t="s">
        <v>114</v>
      </c>
      <c r="N59" s="34"/>
      <c r="O59" s="43"/>
      <c r="P59" s="75"/>
      <c r="Q59" s="43"/>
      <c r="R59" s="43"/>
      <c r="S59" s="43"/>
      <c r="T59" s="43"/>
      <c r="U59" s="43"/>
      <c r="V59" s="43"/>
      <c r="W59" s="43"/>
      <c r="X59" s="43"/>
      <c r="Y59" s="34"/>
      <c r="Z59" s="34"/>
      <c r="AA59" s="34"/>
    </row>
    <row r="60" spans="1:27" ht="49.5" customHeight="1">
      <c r="A60" s="80" t="s">
        <v>46</v>
      </c>
      <c r="B60" s="81"/>
      <c r="C60" s="1" t="s">
        <v>10</v>
      </c>
      <c r="D60" s="1" t="s">
        <v>51</v>
      </c>
      <c r="E60" s="66" t="s">
        <v>52</v>
      </c>
      <c r="F60" s="1" t="s">
        <v>145</v>
      </c>
      <c r="G60" s="1" t="s">
        <v>114</v>
      </c>
      <c r="H60" s="1" t="s">
        <v>60</v>
      </c>
      <c r="I60" s="1" t="s">
        <v>116</v>
      </c>
      <c r="J60" s="1" t="s">
        <v>116</v>
      </c>
      <c r="K60" s="1" t="s">
        <v>116</v>
      </c>
      <c r="L60" s="1" t="s">
        <v>59</v>
      </c>
      <c r="M60" s="1" t="s">
        <v>59</v>
      </c>
      <c r="N60" s="34"/>
      <c r="O60" s="43"/>
      <c r="P60" s="75"/>
      <c r="Q60" s="43"/>
      <c r="R60" s="43"/>
      <c r="S60" s="43"/>
      <c r="T60" s="43"/>
      <c r="U60" s="43"/>
      <c r="V60" s="43"/>
      <c r="W60" s="43"/>
      <c r="X60" s="43"/>
      <c r="Y60" s="34"/>
      <c r="Z60" s="34"/>
      <c r="AA60" s="34"/>
    </row>
    <row r="61" spans="1:27" ht="49.5" customHeight="1">
      <c r="A61" s="80" t="s">
        <v>47</v>
      </c>
      <c r="B61" s="81"/>
      <c r="C61" s="1" t="s">
        <v>49</v>
      </c>
      <c r="D61" s="1" t="s">
        <v>51</v>
      </c>
      <c r="E61" s="66" t="s">
        <v>201</v>
      </c>
      <c r="F61" s="1" t="s">
        <v>202</v>
      </c>
      <c r="G61" s="1" t="s">
        <v>203</v>
      </c>
      <c r="H61" s="1" t="s">
        <v>204</v>
      </c>
      <c r="I61" s="1" t="s">
        <v>116</v>
      </c>
      <c r="J61" s="1" t="s">
        <v>116</v>
      </c>
      <c r="K61" s="1" t="s">
        <v>116</v>
      </c>
      <c r="L61" s="1" t="s">
        <v>58</v>
      </c>
      <c r="M61" s="1" t="s">
        <v>114</v>
      </c>
      <c r="N61" s="34"/>
      <c r="O61" s="43"/>
      <c r="P61" s="75"/>
      <c r="Q61" s="43"/>
      <c r="R61" s="43"/>
      <c r="S61" s="43"/>
      <c r="T61" s="43"/>
      <c r="U61" s="43"/>
      <c r="V61" s="43"/>
      <c r="W61" s="43"/>
      <c r="X61" s="43"/>
      <c r="Y61" s="34"/>
      <c r="Z61" s="34"/>
      <c r="AA61" s="34"/>
    </row>
    <row r="62" spans="14:27" ht="12.75"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</row>
    <row r="63" spans="14:27" ht="12.75"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</row>
    <row r="64" spans="2:27" ht="15.75">
      <c r="B64" s="67" t="s">
        <v>148</v>
      </c>
      <c r="C64" s="67"/>
      <c r="N64" s="34"/>
      <c r="O64" s="34"/>
      <c r="P64" s="75"/>
      <c r="Q64" s="34"/>
      <c r="R64" s="34"/>
      <c r="S64" s="43"/>
      <c r="T64" s="34"/>
      <c r="U64" s="34"/>
      <c r="V64" s="34"/>
      <c r="W64" s="34"/>
      <c r="X64" s="43"/>
      <c r="Y64" s="34"/>
      <c r="Z64" s="34"/>
      <c r="AA64" s="34"/>
    </row>
    <row r="65" spans="14:27" ht="15">
      <c r="N65" s="34"/>
      <c r="O65" s="34"/>
      <c r="P65" s="75"/>
      <c r="Q65" s="34"/>
      <c r="R65" s="34"/>
      <c r="S65" s="43"/>
      <c r="T65" s="34"/>
      <c r="U65" s="34"/>
      <c r="V65" s="34"/>
      <c r="W65" s="34"/>
      <c r="X65" s="43"/>
      <c r="Y65" s="34"/>
      <c r="Z65" s="34"/>
      <c r="AA65" s="34"/>
    </row>
    <row r="66" spans="1:27" ht="15">
      <c r="A66" s="85" t="s">
        <v>115</v>
      </c>
      <c r="B66" s="81"/>
      <c r="C66" s="115" t="s">
        <v>0</v>
      </c>
      <c r="D66" s="82" t="s">
        <v>139</v>
      </c>
      <c r="E66" s="83"/>
      <c r="F66" s="83"/>
      <c r="G66" s="83"/>
      <c r="H66" s="83"/>
      <c r="I66" s="83"/>
      <c r="J66" s="83"/>
      <c r="K66" s="83"/>
      <c r="L66" s="83"/>
      <c r="M66" s="84"/>
      <c r="N66" s="34"/>
      <c r="O66" s="34"/>
      <c r="P66" s="75"/>
      <c r="Q66" s="34"/>
      <c r="R66" s="34"/>
      <c r="S66" s="43"/>
      <c r="T66" s="34"/>
      <c r="U66" s="34"/>
      <c r="V66" s="34"/>
      <c r="W66" s="34"/>
      <c r="X66" s="43"/>
      <c r="Y66" s="34"/>
      <c r="Z66" s="34"/>
      <c r="AA66" s="34"/>
    </row>
    <row r="67" spans="1:27" ht="15">
      <c r="A67" s="81"/>
      <c r="B67" s="81"/>
      <c r="C67" s="116"/>
      <c r="D67" s="85" t="s">
        <v>141</v>
      </c>
      <c r="E67" s="85"/>
      <c r="F67" s="85" t="s">
        <v>130</v>
      </c>
      <c r="G67" s="85"/>
      <c r="H67" s="85"/>
      <c r="I67" s="82" t="s">
        <v>44</v>
      </c>
      <c r="J67" s="110"/>
      <c r="K67" s="111"/>
      <c r="L67" s="82" t="s">
        <v>62</v>
      </c>
      <c r="M67" s="84"/>
      <c r="N67" s="34"/>
      <c r="O67" s="74"/>
      <c r="P67" s="74"/>
      <c r="Q67" s="74"/>
      <c r="R67" s="74"/>
      <c r="S67" s="74"/>
      <c r="T67" s="74"/>
      <c r="U67" s="74"/>
      <c r="V67" s="74"/>
      <c r="W67" s="74"/>
      <c r="X67" s="77"/>
      <c r="Y67" s="34"/>
      <c r="Z67" s="34"/>
      <c r="AA67" s="34"/>
    </row>
    <row r="68" spans="1:27" ht="15">
      <c r="A68" s="81"/>
      <c r="B68" s="81"/>
      <c r="C68" s="117"/>
      <c r="D68" s="70" t="s">
        <v>63</v>
      </c>
      <c r="E68" s="70" t="s">
        <v>64</v>
      </c>
      <c r="F68" s="70" t="s">
        <v>65</v>
      </c>
      <c r="G68" s="70" t="s">
        <v>63</v>
      </c>
      <c r="H68" s="70" t="s">
        <v>64</v>
      </c>
      <c r="I68" s="70" t="s">
        <v>65</v>
      </c>
      <c r="J68" s="70" t="s">
        <v>63</v>
      </c>
      <c r="K68" s="70" t="s">
        <v>64</v>
      </c>
      <c r="L68" s="70" t="s">
        <v>65</v>
      </c>
      <c r="M68" s="70" t="s">
        <v>63</v>
      </c>
      <c r="N68" s="3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34"/>
      <c r="Z68" s="34"/>
      <c r="AA68" s="34"/>
    </row>
    <row r="69" spans="1:27" ht="49.5" customHeight="1">
      <c r="A69" s="80" t="s">
        <v>45</v>
      </c>
      <c r="B69" s="81"/>
      <c r="C69" s="1" t="s">
        <v>205</v>
      </c>
      <c r="D69" s="1" t="s">
        <v>208</v>
      </c>
      <c r="E69" s="66" t="s">
        <v>211</v>
      </c>
      <c r="F69" s="1" t="s">
        <v>213</v>
      </c>
      <c r="G69" s="1" t="s">
        <v>57</v>
      </c>
      <c r="H69" s="1" t="s">
        <v>214</v>
      </c>
      <c r="I69" s="1" t="s">
        <v>114</v>
      </c>
      <c r="J69" s="1" t="s">
        <v>58</v>
      </c>
      <c r="K69" s="1" t="s">
        <v>144</v>
      </c>
      <c r="L69" s="1" t="s">
        <v>217</v>
      </c>
      <c r="M69" s="1" t="s">
        <v>194</v>
      </c>
      <c r="N69" s="34"/>
      <c r="O69" s="43"/>
      <c r="P69" s="75"/>
      <c r="Q69" s="43"/>
      <c r="R69" s="43"/>
      <c r="S69" s="43"/>
      <c r="T69" s="43"/>
      <c r="U69" s="43"/>
      <c r="V69" s="43"/>
      <c r="W69" s="43"/>
      <c r="X69" s="43"/>
      <c r="Y69" s="34"/>
      <c r="Z69" s="34"/>
      <c r="AA69" s="34"/>
    </row>
    <row r="70" spans="1:27" ht="49.5" customHeight="1">
      <c r="A70" s="80" t="s">
        <v>46</v>
      </c>
      <c r="B70" s="81"/>
      <c r="C70" s="1" t="s">
        <v>206</v>
      </c>
      <c r="D70" s="1" t="s">
        <v>209</v>
      </c>
      <c r="E70" s="66" t="s">
        <v>212</v>
      </c>
      <c r="F70" s="1" t="s">
        <v>214</v>
      </c>
      <c r="G70" s="1" t="s">
        <v>59</v>
      </c>
      <c r="H70" s="1" t="s">
        <v>59</v>
      </c>
      <c r="I70" s="1" t="s">
        <v>196</v>
      </c>
      <c r="J70" s="1" t="s">
        <v>215</v>
      </c>
      <c r="K70" s="1" t="s">
        <v>216</v>
      </c>
      <c r="L70" s="1" t="s">
        <v>218</v>
      </c>
      <c r="M70" s="1" t="s">
        <v>218</v>
      </c>
      <c r="N70" s="34"/>
      <c r="O70" s="43"/>
      <c r="P70" s="75"/>
      <c r="Q70" s="43"/>
      <c r="R70" s="43"/>
      <c r="S70" s="43"/>
      <c r="T70" s="43"/>
      <c r="U70" s="43"/>
      <c r="V70" s="43"/>
      <c r="W70" s="43"/>
      <c r="X70" s="43"/>
      <c r="Y70" s="34"/>
      <c r="Z70" s="34"/>
      <c r="AA70" s="34"/>
    </row>
    <row r="71" spans="1:27" ht="49.5" customHeight="1">
      <c r="A71" s="80" t="s">
        <v>47</v>
      </c>
      <c r="B71" s="81"/>
      <c r="C71" s="1" t="s">
        <v>207</v>
      </c>
      <c r="D71" s="1" t="s">
        <v>210</v>
      </c>
      <c r="E71" s="66" t="s">
        <v>211</v>
      </c>
      <c r="F71" s="1" t="s">
        <v>1</v>
      </c>
      <c r="G71" s="1" t="s">
        <v>1</v>
      </c>
      <c r="H71" s="1" t="s">
        <v>113</v>
      </c>
      <c r="I71" s="1" t="s">
        <v>116</v>
      </c>
      <c r="J71" s="1" t="s">
        <v>116</v>
      </c>
      <c r="K71" s="1" t="s">
        <v>116</v>
      </c>
      <c r="L71" s="1" t="s">
        <v>219</v>
      </c>
      <c r="M71" s="1" t="s">
        <v>220</v>
      </c>
      <c r="N71" s="34"/>
      <c r="O71" s="43"/>
      <c r="P71" s="75"/>
      <c r="Q71" s="43"/>
      <c r="R71" s="43"/>
      <c r="S71" s="43"/>
      <c r="T71" s="43"/>
      <c r="U71" s="43"/>
      <c r="V71" s="43"/>
      <c r="W71" s="43"/>
      <c r="X71" s="43"/>
      <c r="Y71" s="34"/>
      <c r="Z71" s="34"/>
      <c r="AA71" s="34"/>
    </row>
    <row r="72" spans="14:27" ht="12.75"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</row>
    <row r="73" spans="14:27" ht="15">
      <c r="N73" s="34"/>
      <c r="O73" s="34"/>
      <c r="P73" s="75"/>
      <c r="Q73" s="34"/>
      <c r="R73" s="34"/>
      <c r="S73" s="43"/>
      <c r="T73" s="34"/>
      <c r="U73" s="34"/>
      <c r="V73" s="34"/>
      <c r="W73" s="34"/>
      <c r="X73" s="34"/>
      <c r="Y73" s="34"/>
      <c r="Z73" s="34"/>
      <c r="AA73" s="34"/>
    </row>
    <row r="74" spans="2:27" ht="15.75">
      <c r="B74" s="67" t="s">
        <v>149</v>
      </c>
      <c r="C74" s="67"/>
      <c r="N74" s="34"/>
      <c r="O74" s="34"/>
      <c r="P74" s="75"/>
      <c r="Q74" s="34"/>
      <c r="R74" s="34"/>
      <c r="S74" s="43"/>
      <c r="T74" s="34"/>
      <c r="U74" s="34"/>
      <c r="V74" s="43"/>
      <c r="W74" s="34"/>
      <c r="X74" s="43"/>
      <c r="Y74" s="34"/>
      <c r="Z74" s="34"/>
      <c r="AA74" s="34"/>
    </row>
    <row r="75" spans="14:27" ht="15">
      <c r="N75" s="34"/>
      <c r="O75" s="34"/>
      <c r="P75" s="75"/>
      <c r="Q75" s="34"/>
      <c r="R75" s="34"/>
      <c r="S75" s="43"/>
      <c r="T75" s="34"/>
      <c r="U75" s="34"/>
      <c r="V75" s="43"/>
      <c r="W75" s="34"/>
      <c r="X75" s="43"/>
      <c r="Y75" s="34"/>
      <c r="Z75" s="34"/>
      <c r="AA75" s="34"/>
    </row>
    <row r="76" spans="1:27" ht="15">
      <c r="A76" s="85" t="s">
        <v>115</v>
      </c>
      <c r="B76" s="81"/>
      <c r="C76" s="115" t="s">
        <v>0</v>
      </c>
      <c r="D76" s="82" t="s">
        <v>139</v>
      </c>
      <c r="E76" s="83"/>
      <c r="F76" s="83"/>
      <c r="G76" s="83"/>
      <c r="H76" s="83"/>
      <c r="I76" s="83"/>
      <c r="J76" s="83"/>
      <c r="K76" s="83"/>
      <c r="L76" s="83"/>
      <c r="M76" s="84"/>
      <c r="N76" s="34"/>
      <c r="O76" s="34"/>
      <c r="P76" s="34"/>
      <c r="Q76" s="34"/>
      <c r="R76" s="34"/>
      <c r="S76" s="34"/>
      <c r="T76" s="34"/>
      <c r="U76" s="34"/>
      <c r="V76" s="43"/>
      <c r="W76" s="34"/>
      <c r="X76" s="43"/>
      <c r="Y76" s="34"/>
      <c r="Z76" s="34"/>
      <c r="AA76" s="34"/>
    </row>
    <row r="77" spans="1:27" ht="15">
      <c r="A77" s="81"/>
      <c r="B77" s="81"/>
      <c r="C77" s="116"/>
      <c r="D77" s="85" t="s">
        <v>141</v>
      </c>
      <c r="E77" s="85"/>
      <c r="F77" s="85" t="s">
        <v>130</v>
      </c>
      <c r="G77" s="85"/>
      <c r="H77" s="85"/>
      <c r="I77" s="82" t="s">
        <v>44</v>
      </c>
      <c r="J77" s="110"/>
      <c r="K77" s="111"/>
      <c r="L77" s="82" t="s">
        <v>62</v>
      </c>
      <c r="M77" s="84"/>
      <c r="N77" s="34"/>
      <c r="O77" s="74"/>
      <c r="P77" s="74"/>
      <c r="Q77" s="74"/>
      <c r="R77" s="74"/>
      <c r="S77" s="74"/>
      <c r="T77" s="74"/>
      <c r="U77" s="74"/>
      <c r="V77" s="74"/>
      <c r="W77" s="74"/>
      <c r="X77" s="77"/>
      <c r="Y77" s="34"/>
      <c r="Z77" s="34"/>
      <c r="AA77" s="34"/>
    </row>
    <row r="78" spans="1:27" ht="15">
      <c r="A78" s="81"/>
      <c r="B78" s="81"/>
      <c r="C78" s="117"/>
      <c r="D78" s="70" t="s">
        <v>63</v>
      </c>
      <c r="E78" s="70" t="s">
        <v>64</v>
      </c>
      <c r="F78" s="70" t="s">
        <v>65</v>
      </c>
      <c r="G78" s="70" t="s">
        <v>63</v>
      </c>
      <c r="H78" s="70" t="s">
        <v>64</v>
      </c>
      <c r="I78" s="70" t="s">
        <v>65</v>
      </c>
      <c r="J78" s="70" t="s">
        <v>63</v>
      </c>
      <c r="K78" s="70" t="s">
        <v>64</v>
      </c>
      <c r="L78" s="70" t="s">
        <v>65</v>
      </c>
      <c r="M78" s="70" t="s">
        <v>63</v>
      </c>
      <c r="N78" s="3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34"/>
      <c r="Z78" s="34"/>
      <c r="AA78" s="34"/>
    </row>
    <row r="79" spans="1:27" ht="49.5" customHeight="1">
      <c r="A79" s="80" t="s">
        <v>45</v>
      </c>
      <c r="B79" s="81"/>
      <c r="C79" s="1" t="s">
        <v>221</v>
      </c>
      <c r="D79" s="1" t="s">
        <v>53</v>
      </c>
      <c r="E79" s="66" t="s">
        <v>54</v>
      </c>
      <c r="F79" s="1" t="s">
        <v>59</v>
      </c>
      <c r="G79" s="1" t="s">
        <v>59</v>
      </c>
      <c r="H79" s="1" t="s">
        <v>59</v>
      </c>
      <c r="I79" s="1" t="s">
        <v>59</v>
      </c>
      <c r="J79" s="1" t="s">
        <v>214</v>
      </c>
      <c r="K79" s="1" t="s">
        <v>59</v>
      </c>
      <c r="L79" s="1" t="s">
        <v>55</v>
      </c>
      <c r="M79" s="1" t="s">
        <v>146</v>
      </c>
      <c r="N79" s="34"/>
      <c r="O79" s="43"/>
      <c r="P79" s="75"/>
      <c r="Q79" s="43"/>
      <c r="R79" s="43"/>
      <c r="S79" s="43"/>
      <c r="T79" s="43"/>
      <c r="U79" s="43"/>
      <c r="V79" s="43"/>
      <c r="W79" s="43"/>
      <c r="X79" s="43"/>
      <c r="Y79" s="34"/>
      <c r="Z79" s="34"/>
      <c r="AA79" s="34"/>
    </row>
    <row r="80" spans="1:27" ht="49.5" customHeight="1">
      <c r="A80" s="80" t="s">
        <v>46</v>
      </c>
      <c r="B80" s="81"/>
      <c r="C80" s="1" t="s">
        <v>222</v>
      </c>
      <c r="D80" s="1" t="s">
        <v>53</v>
      </c>
      <c r="E80" s="66" t="s">
        <v>144</v>
      </c>
      <c r="F80" s="1" t="s">
        <v>59</v>
      </c>
      <c r="G80" s="1" t="s">
        <v>59</v>
      </c>
      <c r="H80" s="1" t="s">
        <v>59</v>
      </c>
      <c r="I80" s="1" t="s">
        <v>51</v>
      </c>
      <c r="J80" s="1" t="s">
        <v>93</v>
      </c>
      <c r="K80" s="1" t="s">
        <v>51</v>
      </c>
      <c r="L80" s="1" t="s">
        <v>56</v>
      </c>
      <c r="M80" s="1" t="s">
        <v>182</v>
      </c>
      <c r="N80" s="34"/>
      <c r="O80" s="43"/>
      <c r="P80" s="75"/>
      <c r="Q80" s="43"/>
      <c r="R80" s="43"/>
      <c r="S80" s="43"/>
      <c r="T80" s="43"/>
      <c r="U80" s="43"/>
      <c r="V80" s="43"/>
      <c r="W80" s="43"/>
      <c r="X80" s="43"/>
      <c r="Y80" s="34"/>
      <c r="Z80" s="34"/>
      <c r="AA80" s="34"/>
    </row>
    <row r="81" spans="1:27" ht="49.5" customHeight="1">
      <c r="A81" s="80" t="s">
        <v>47</v>
      </c>
      <c r="B81" s="81"/>
      <c r="C81" s="1" t="s">
        <v>223</v>
      </c>
      <c r="D81" s="1" t="s">
        <v>53</v>
      </c>
      <c r="E81" s="66" t="s">
        <v>54</v>
      </c>
      <c r="F81" s="1" t="s">
        <v>57</v>
      </c>
      <c r="G81" s="1" t="s">
        <v>59</v>
      </c>
      <c r="H81" s="1" t="s">
        <v>59</v>
      </c>
      <c r="I81" s="1" t="s">
        <v>116</v>
      </c>
      <c r="J81" s="1" t="s">
        <v>116</v>
      </c>
      <c r="K81" s="1" t="s">
        <v>116</v>
      </c>
      <c r="L81" s="1" t="s">
        <v>187</v>
      </c>
      <c r="M81" s="1" t="s">
        <v>183</v>
      </c>
      <c r="N81" s="34"/>
      <c r="O81" s="43"/>
      <c r="P81" s="75"/>
      <c r="Q81" s="43"/>
      <c r="R81" s="43"/>
      <c r="S81" s="43"/>
      <c r="T81" s="43"/>
      <c r="U81" s="43"/>
      <c r="V81" s="43"/>
      <c r="W81" s="43"/>
      <c r="X81" s="43"/>
      <c r="Y81" s="34"/>
      <c r="Z81" s="34"/>
      <c r="AA81" s="34"/>
    </row>
    <row r="82" spans="14:27" ht="12.75"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</row>
    <row r="83" spans="14:27" ht="12.75"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</row>
    <row r="84" spans="2:27" ht="15.75">
      <c r="B84" s="67" t="s">
        <v>147</v>
      </c>
      <c r="C84" s="67"/>
      <c r="N84" s="34"/>
      <c r="O84" s="34"/>
      <c r="P84" s="75"/>
      <c r="Q84" s="34"/>
      <c r="R84" s="34"/>
      <c r="S84" s="43"/>
      <c r="T84" s="34"/>
      <c r="U84" s="34"/>
      <c r="V84" s="43"/>
      <c r="W84" s="34"/>
      <c r="X84" s="43"/>
      <c r="Y84" s="34"/>
      <c r="Z84" s="34"/>
      <c r="AA84" s="34"/>
    </row>
    <row r="85" spans="14:27" ht="15">
      <c r="N85" s="34"/>
      <c r="O85" s="34"/>
      <c r="P85" s="75"/>
      <c r="Q85" s="34"/>
      <c r="R85" s="34"/>
      <c r="S85" s="43"/>
      <c r="T85" s="34"/>
      <c r="U85" s="34"/>
      <c r="V85" s="43"/>
      <c r="W85" s="34"/>
      <c r="X85" s="43"/>
      <c r="Y85" s="34"/>
      <c r="Z85" s="34"/>
      <c r="AA85" s="34"/>
    </row>
    <row r="86" spans="1:27" ht="15">
      <c r="A86" s="85" t="s">
        <v>115</v>
      </c>
      <c r="B86" s="81"/>
      <c r="C86" s="115" t="s">
        <v>0</v>
      </c>
      <c r="D86" s="82" t="s">
        <v>139</v>
      </c>
      <c r="E86" s="83"/>
      <c r="F86" s="83"/>
      <c r="G86" s="83"/>
      <c r="H86" s="83"/>
      <c r="I86" s="83"/>
      <c r="J86" s="83"/>
      <c r="K86" s="83"/>
      <c r="L86" s="83"/>
      <c r="M86" s="84"/>
      <c r="N86" s="34"/>
      <c r="O86" s="74"/>
      <c r="P86" s="74"/>
      <c r="Q86" s="74"/>
      <c r="R86" s="74"/>
      <c r="S86" s="74"/>
      <c r="T86" s="74"/>
      <c r="U86" s="74"/>
      <c r="V86" s="74"/>
      <c r="W86" s="74"/>
      <c r="X86" s="77"/>
      <c r="Y86" s="34"/>
      <c r="Z86" s="34"/>
      <c r="AA86" s="34"/>
    </row>
    <row r="87" spans="1:27" ht="15">
      <c r="A87" s="81"/>
      <c r="B87" s="81"/>
      <c r="C87" s="116"/>
      <c r="D87" s="85" t="s">
        <v>141</v>
      </c>
      <c r="E87" s="85"/>
      <c r="F87" s="85" t="s">
        <v>130</v>
      </c>
      <c r="G87" s="85"/>
      <c r="H87" s="85"/>
      <c r="I87" s="82" t="s">
        <v>44</v>
      </c>
      <c r="J87" s="110"/>
      <c r="K87" s="111"/>
      <c r="L87" s="82" t="s">
        <v>62</v>
      </c>
      <c r="M87" s="84"/>
      <c r="N87" s="3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34"/>
      <c r="Z87" s="34"/>
      <c r="AA87" s="34"/>
    </row>
    <row r="88" spans="1:27" ht="15">
      <c r="A88" s="81"/>
      <c r="B88" s="81"/>
      <c r="C88" s="117"/>
      <c r="D88" s="70" t="s">
        <v>63</v>
      </c>
      <c r="E88" s="70" t="s">
        <v>64</v>
      </c>
      <c r="F88" s="70" t="s">
        <v>65</v>
      </c>
      <c r="G88" s="70" t="s">
        <v>63</v>
      </c>
      <c r="H88" s="70" t="s">
        <v>64</v>
      </c>
      <c r="I88" s="70" t="s">
        <v>65</v>
      </c>
      <c r="J88" s="70" t="s">
        <v>63</v>
      </c>
      <c r="K88" s="70" t="s">
        <v>64</v>
      </c>
      <c r="L88" s="70" t="s">
        <v>65</v>
      </c>
      <c r="M88" s="70" t="s">
        <v>63</v>
      </c>
      <c r="N88" s="34"/>
      <c r="O88" s="43"/>
      <c r="P88" s="76"/>
      <c r="Q88" s="43"/>
      <c r="R88" s="43"/>
      <c r="S88" s="43"/>
      <c r="T88" s="43"/>
      <c r="U88" s="43"/>
      <c r="V88" s="43"/>
      <c r="W88" s="43"/>
      <c r="X88" s="43"/>
      <c r="Y88" s="34"/>
      <c r="Z88" s="34"/>
      <c r="AA88" s="34"/>
    </row>
    <row r="89" spans="1:27" ht="49.5" customHeight="1">
      <c r="A89" s="80" t="s">
        <v>47</v>
      </c>
      <c r="B89" s="81"/>
      <c r="C89" s="1" t="s">
        <v>184</v>
      </c>
      <c r="D89" s="1" t="s">
        <v>185</v>
      </c>
      <c r="E89" s="66" t="s">
        <v>186</v>
      </c>
      <c r="F89" s="1" t="s">
        <v>68</v>
      </c>
      <c r="G89" s="1" t="s">
        <v>69</v>
      </c>
      <c r="H89" s="1" t="s">
        <v>51</v>
      </c>
      <c r="I89" s="1" t="s">
        <v>116</v>
      </c>
      <c r="J89" s="1" t="s">
        <v>116</v>
      </c>
      <c r="K89" s="1" t="s">
        <v>116</v>
      </c>
      <c r="L89" s="1" t="s">
        <v>70</v>
      </c>
      <c r="M89" s="1" t="s">
        <v>71</v>
      </c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</row>
    <row r="90" spans="14:27" ht="15">
      <c r="N90" s="34"/>
      <c r="O90" s="34"/>
      <c r="P90" s="76"/>
      <c r="Q90" s="78"/>
      <c r="R90" s="78"/>
      <c r="S90" s="43"/>
      <c r="T90" s="34"/>
      <c r="U90" s="34"/>
      <c r="V90" s="34"/>
      <c r="W90" s="34"/>
      <c r="X90" s="1"/>
      <c r="Y90" s="34"/>
      <c r="Z90" s="34"/>
      <c r="AA90" s="34"/>
    </row>
    <row r="91" spans="14:27" ht="12.75"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</row>
    <row r="92" spans="14:27" ht="12.75"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</row>
    <row r="93" spans="14:27" ht="12.75"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</row>
    <row r="94" spans="14:27" ht="12.75"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</row>
    <row r="95" spans="14:27" ht="12.75"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</row>
    <row r="96" spans="14:27" ht="12.75"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</row>
    <row r="97" spans="14:27" ht="12.75"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</row>
    <row r="98" spans="14:27" ht="12.75"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</row>
    <row r="99" spans="14:27" ht="12.75"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</row>
    <row r="100" spans="14:27" ht="12.75"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</row>
    <row r="101" spans="14:27" ht="12.75"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</row>
    <row r="102" spans="14:27" ht="12.75"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</row>
    <row r="103" spans="14:27" ht="12.75"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</row>
    <row r="104" spans="14:27" ht="12.75"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</row>
    <row r="105" spans="14:27" ht="12.75"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</row>
    <row r="106" spans="14:27" ht="12.75"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</row>
    <row r="107" spans="14:27" ht="12.75"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</row>
    <row r="108" spans="14:27" ht="12.75"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</row>
    <row r="109" spans="14:27" ht="12.75"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</row>
    <row r="110" spans="14:27" ht="12.75"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</row>
    <row r="111" spans="14:27" ht="12.75"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</row>
    <row r="112" spans="14:27" ht="12.75"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</row>
  </sheetData>
  <mergeCells count="88">
    <mergeCell ref="C56:C58"/>
    <mergeCell ref="C66:C68"/>
    <mergeCell ref="C76:C78"/>
    <mergeCell ref="C86:C88"/>
    <mergeCell ref="C16:C18"/>
    <mergeCell ref="C26:C28"/>
    <mergeCell ref="C36:C38"/>
    <mergeCell ref="C46:C48"/>
    <mergeCell ref="A6:B8"/>
    <mergeCell ref="D6:M6"/>
    <mergeCell ref="D7:E7"/>
    <mergeCell ref="F7:H7"/>
    <mergeCell ref="I7:K7"/>
    <mergeCell ref="L7:M7"/>
    <mergeCell ref="C6:C8"/>
    <mergeCell ref="A9:B9"/>
    <mergeCell ref="A10:B10"/>
    <mergeCell ref="A11:B11"/>
    <mergeCell ref="A16:B18"/>
    <mergeCell ref="D16:M16"/>
    <mergeCell ref="D17:E17"/>
    <mergeCell ref="F17:H17"/>
    <mergeCell ref="I17:K17"/>
    <mergeCell ref="L17:M17"/>
    <mergeCell ref="A19:B19"/>
    <mergeCell ref="A20:B20"/>
    <mergeCell ref="A21:B21"/>
    <mergeCell ref="A26:B28"/>
    <mergeCell ref="D26:M26"/>
    <mergeCell ref="D27:E27"/>
    <mergeCell ref="F27:H27"/>
    <mergeCell ref="I27:K27"/>
    <mergeCell ref="L27:M27"/>
    <mergeCell ref="A29:B29"/>
    <mergeCell ref="A30:B30"/>
    <mergeCell ref="A31:B31"/>
    <mergeCell ref="A36:B38"/>
    <mergeCell ref="D36:M36"/>
    <mergeCell ref="D37:E37"/>
    <mergeCell ref="F37:H37"/>
    <mergeCell ref="I37:K37"/>
    <mergeCell ref="L37:M37"/>
    <mergeCell ref="A39:B39"/>
    <mergeCell ref="A40:B40"/>
    <mergeCell ref="A41:B41"/>
    <mergeCell ref="A46:B48"/>
    <mergeCell ref="D46:M46"/>
    <mergeCell ref="D47:E47"/>
    <mergeCell ref="F47:H47"/>
    <mergeCell ref="I47:K47"/>
    <mergeCell ref="L47:M47"/>
    <mergeCell ref="A49:B49"/>
    <mergeCell ref="A50:B50"/>
    <mergeCell ref="A51:B51"/>
    <mergeCell ref="A56:B58"/>
    <mergeCell ref="D56:M56"/>
    <mergeCell ref="D57:E57"/>
    <mergeCell ref="F57:H57"/>
    <mergeCell ref="I57:K57"/>
    <mergeCell ref="L57:M57"/>
    <mergeCell ref="A59:B59"/>
    <mergeCell ref="A60:B60"/>
    <mergeCell ref="A61:B61"/>
    <mergeCell ref="A66:B68"/>
    <mergeCell ref="D66:M66"/>
    <mergeCell ref="D67:E67"/>
    <mergeCell ref="F67:H67"/>
    <mergeCell ref="I67:K67"/>
    <mergeCell ref="L67:M67"/>
    <mergeCell ref="A69:B69"/>
    <mergeCell ref="A70:B70"/>
    <mergeCell ref="A71:B71"/>
    <mergeCell ref="A76:B78"/>
    <mergeCell ref="D76:M76"/>
    <mergeCell ref="D77:E77"/>
    <mergeCell ref="F77:H77"/>
    <mergeCell ref="I77:K77"/>
    <mergeCell ref="L77:M77"/>
    <mergeCell ref="A79:B79"/>
    <mergeCell ref="A80:B80"/>
    <mergeCell ref="A81:B81"/>
    <mergeCell ref="A86:B88"/>
    <mergeCell ref="A89:B89"/>
    <mergeCell ref="D86:M86"/>
    <mergeCell ref="D87:E87"/>
    <mergeCell ref="F87:H87"/>
    <mergeCell ref="I87:K87"/>
    <mergeCell ref="L87:M87"/>
  </mergeCells>
  <printOptions/>
  <pageMargins left="0.75" right="0.75" top="1" bottom="1" header="0.5" footer="0.5"/>
  <pageSetup fitToHeight="5" fitToWidth="1" orientation="landscape" paperSize="9" scale="37"/>
  <headerFooter alignWithMargins="0">
    <oddHeader>&amp;L&amp;"Times New Roman,Italic"&amp;12Appendix E: HET-CAM Performance Analysis for all Protocols&amp;R&amp;"Times New Roman,Italic"&amp;12March 31, 2009</oddHeader>
  </headerFooter>
  <rowBreaks count="4" manualBreakCount="4">
    <brk id="22" max="255" man="1"/>
    <brk id="42" max="255" man="1"/>
    <brk id="62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NIEHS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Neepa Choksi</dc:creator>
  <cp:keywords/>
  <dc:description/>
  <cp:lastModifiedBy>Nelson Johnson</cp:lastModifiedBy>
  <cp:lastPrinted>2009-01-21T19:10:47Z</cp:lastPrinted>
  <dcterms:created xsi:type="dcterms:W3CDTF">2004-06-17T15:01:39Z</dcterms:created>
  <dcterms:modified xsi:type="dcterms:W3CDTF">2005-11-29T02:53:25Z</dcterms:modified>
  <cp:category/>
  <cp:version/>
  <cp:contentType/>
  <cp:contentStatus/>
</cp:coreProperties>
</file>