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325" windowWidth="14865" windowHeight="4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<sst xmlns="http://schemas.openxmlformats.org/spreadsheetml/2006/main" count="42" uniqueCount="24">
  <si>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Candidate</t>
  </si>
  <si>
    <t>Contrib &amp; Loans</t>
  </si>
  <si>
    <t>Cash on Hand</t>
  </si>
  <si>
    <t>Debts</t>
  </si>
  <si>
    <t>Senate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</si>
  <si>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</si>
  <si>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</si>
  <si>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</si>
  <si>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</si>
  <si>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</si>
  <si>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</si>
  <si>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House</t>
  </si>
  <si>
    <t>Total</t>
  </si>
  <si>
    <t>Off Year Activity of 2008 Congressional Campaigns</t>
  </si>
  <si>
    <t>Table 1</t>
  </si>
  <si>
    <t>Receipts(1)</t>
  </si>
  <si>
    <t>Disbursements(2)</t>
  </si>
  <si>
    <t xml:space="preserve">Number of </t>
  </si>
  <si>
    <t>Candidates</t>
  </si>
  <si>
    <t>Individual</t>
  </si>
  <si>
    <t>Contributions</t>
  </si>
  <si>
    <t>Other Cmte</t>
  </si>
  <si>
    <t>(1) Receipts include contributions, loans, offsets from vendors, interest income and other revenue</t>
  </si>
  <si>
    <t>(2) Disbursements include campaign expenditures, contribution refunds, loan repayments, etc.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</si>
</sst>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0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7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5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3.28125" style="0" customWidth="1"/>
    <col min="4" max="4" width="13.7109375" style="0" customWidth="1"/>
    <col min="5" max="5" width="14.7109375" style="0" customWidth="1"/>
    <col min="6" max="7" width="17.28125" style="0" customWidth="1"/>
    <col min="8" max="8" width="14.140625" style="0" customWidth="1"/>
    <col min="9" max="9" width="11.7109375" style="0" customWidth="1"/>
  </cols>
  <sheetData>
    <row r="1" spans="1:10" ht="15.7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</row>
    <row r="3" spans="3:9" ht="12.75">
      <c r="C3" s="1"/>
      <c r="D3" s="1"/>
      <c r="E3" s="2"/>
      <c r="F3" s="1"/>
      <c r="G3" s="1"/>
      <c r="H3" s="1"/>
      <c r="I3" s="1"/>
    </row>
    <row r="4" spans="2:9" ht="12.75">
      <c r="B4" s="3" t="s">
        <v>17</v>
      </c>
      <c r="C4" s="2"/>
      <c r="D4" s="2" t="s">
        <v>19</v>
      </c>
      <c r="E4" s="2" t="s">
        <v>21</v>
      </c>
      <c r="F4" s="2" t="s">
        <v>0</v>
      </c>
      <c r="G4" s="2"/>
      <c r="H4" s="2"/>
      <c r="I4" s="2"/>
    </row>
    <row r="5" spans="2:9" ht="12.75">
      <c r="B5" s="9" t="s">
        <v>18</v>
      </c>
      <c r="C5" s="10" t="s">
        <v>15</v>
      </c>
      <c r="D5" s="10" t="s">
        <v>20</v>
      </c>
      <c r="E5" s="10" t="s">
        <v>20</v>
      </c>
      <c r="F5" s="10" t="s">
        <v>1</v>
      </c>
      <c r="G5" s="10" t="s">
        <v>16</v>
      </c>
      <c r="H5" s="10" t="s">
        <v>2</v>
      </c>
      <c r="I5" s="10" t="s">
        <v>3</v>
      </c>
    </row>
    <row r="6" spans="3:9" ht="12.75">
      <c r="C6" s="1"/>
      <c r="D6" s="1"/>
      <c r="E6" s="1"/>
      <c r="F6" s="1"/>
      <c r="G6" s="1"/>
      <c r="H6" s="1"/>
      <c r="I6" s="1"/>
    </row>
    <row r="7" spans="1:9" ht="13.5" thickBot="1">
      <c r="A7" s="4" t="s">
        <v>4</v>
      </c>
      <c r="B7" s="5">
        <f>B9+B15+B21</f>
        <v>102</v>
      </c>
      <c r="C7" s="11">
        <f aca="true" t="shared" si="0" ref="C7:I7">C9+C15+C21</f>
        <v>164474941</v>
      </c>
      <c r="D7" s="11">
        <f t="shared" si="0"/>
        <v>99321520</v>
      </c>
      <c r="E7" s="11">
        <f t="shared" si="0"/>
        <v>32902070</v>
      </c>
      <c r="F7" s="11">
        <f t="shared" si="0"/>
        <v>9334995</v>
      </c>
      <c r="G7" s="11">
        <f t="shared" si="0"/>
        <v>57892722</v>
      </c>
      <c r="H7" s="11">
        <f t="shared" si="0"/>
        <v>144312012</v>
      </c>
      <c r="I7" s="11">
        <f t="shared" si="0"/>
        <v>11205741</v>
      </c>
    </row>
    <row r="8" spans="1:9" ht="12.75">
      <c r="A8" s="6"/>
      <c r="B8" s="5"/>
      <c r="C8" s="11"/>
      <c r="D8" s="11"/>
      <c r="E8" s="11"/>
      <c r="F8" s="11"/>
      <c r="G8" s="11"/>
      <c r="H8" s="11"/>
      <c r="I8" s="11"/>
    </row>
    <row r="9" spans="1:9" ht="13.5" thickBot="1">
      <c r="A9" s="4" t="s">
        <v>5</v>
      </c>
      <c r="B9" s="5">
        <f>B11+B12+B13</f>
        <v>59</v>
      </c>
      <c r="C9" s="11">
        <f>C11+C12+C13</f>
        <v>95240042</v>
      </c>
      <c r="D9" s="11">
        <f aca="true" t="shared" si="1" ref="D9:I9">D11+D12+D13</f>
        <v>57217638</v>
      </c>
      <c r="E9" s="11">
        <f t="shared" si="1"/>
        <v>14966782</v>
      </c>
      <c r="F9" s="11">
        <f t="shared" si="1"/>
        <v>7171413</v>
      </c>
      <c r="G9" s="11">
        <f t="shared" si="1"/>
        <v>34584945</v>
      </c>
      <c r="H9" s="11">
        <f t="shared" si="1"/>
        <v>78439527</v>
      </c>
      <c r="I9" s="11">
        <f t="shared" si="1"/>
        <v>6625758</v>
      </c>
    </row>
    <row r="10" spans="1:9" ht="12.75">
      <c r="A10" s="6"/>
      <c r="B10" s="5"/>
      <c r="C10" s="11"/>
      <c r="D10" s="11"/>
      <c r="E10" s="11"/>
      <c r="F10" s="11"/>
      <c r="G10" s="11"/>
      <c r="H10" s="11"/>
      <c r="I10" s="11"/>
    </row>
    <row r="11" spans="1:9" ht="12.75">
      <c r="A11" s="6" t="s">
        <v>6</v>
      </c>
      <c r="B11" s="5">
        <v>12</v>
      </c>
      <c r="C11" s="11">
        <v>55880258</v>
      </c>
      <c r="D11" s="11">
        <v>28643840</v>
      </c>
      <c r="E11" s="11">
        <v>12047206</v>
      </c>
      <c r="F11" s="11">
        <v>4600</v>
      </c>
      <c r="G11" s="11">
        <v>17804649</v>
      </c>
      <c r="H11" s="11">
        <v>52918600</v>
      </c>
      <c r="I11" s="11">
        <v>2154414</v>
      </c>
    </row>
    <row r="12" spans="1:9" ht="12.75">
      <c r="A12" s="6" t="s">
        <v>7</v>
      </c>
      <c r="B12" s="5">
        <v>40</v>
      </c>
      <c r="C12" s="11">
        <f>31450640-2000000</f>
        <v>29450640</v>
      </c>
      <c r="D12" s="11">
        <v>20838263</v>
      </c>
      <c r="E12" s="11">
        <v>1389221</v>
      </c>
      <c r="F12" s="11">
        <f>2743422+6014791-2000000</f>
        <v>6758213</v>
      </c>
      <c r="G12" s="11">
        <f>15321052-2000000</f>
        <v>13321052</v>
      </c>
      <c r="H12" s="11">
        <v>17095786</v>
      </c>
      <c r="I12" s="11">
        <v>4189998</v>
      </c>
    </row>
    <row r="13" spans="1:9" ht="12.75">
      <c r="A13" s="6" t="s">
        <v>8</v>
      </c>
      <c r="B13" s="5">
        <v>7</v>
      </c>
      <c r="C13" s="11">
        <v>9909144</v>
      </c>
      <c r="D13" s="11">
        <v>7735535</v>
      </c>
      <c r="E13" s="11">
        <v>1530355</v>
      </c>
      <c r="F13" s="11">
        <f>4600+404000</f>
        <v>408600</v>
      </c>
      <c r="G13" s="11">
        <v>3459244</v>
      </c>
      <c r="H13" s="11">
        <v>8425141</v>
      </c>
      <c r="I13" s="11">
        <v>281346</v>
      </c>
    </row>
    <row r="14" spans="1:9" ht="12.75">
      <c r="A14" s="6"/>
      <c r="B14" s="5"/>
      <c r="C14" s="11"/>
      <c r="D14" s="11"/>
      <c r="E14" s="11"/>
      <c r="F14" s="11"/>
      <c r="G14" s="11"/>
      <c r="H14" s="11"/>
      <c r="I14" s="11"/>
    </row>
    <row r="15" spans="1:9" ht="13.5" thickBot="1">
      <c r="A15" s="4" t="s">
        <v>9</v>
      </c>
      <c r="B15" s="5">
        <f>B17+B18+B19</f>
        <v>40</v>
      </c>
      <c r="C15" s="11">
        <f aca="true" t="shared" si="2" ref="C15:I15">C17+C18+C19</f>
        <v>69164139</v>
      </c>
      <c r="D15" s="11">
        <f t="shared" si="2"/>
        <v>42042292</v>
      </c>
      <c r="E15" s="11">
        <f t="shared" si="2"/>
        <v>17935288</v>
      </c>
      <c r="F15" s="11">
        <f t="shared" si="2"/>
        <v>2154505</v>
      </c>
      <c r="G15" s="11">
        <f t="shared" si="2"/>
        <v>23261417</v>
      </c>
      <c r="H15" s="11">
        <f t="shared" si="2"/>
        <v>65848088</v>
      </c>
      <c r="I15" s="11">
        <f t="shared" si="2"/>
        <v>4574983</v>
      </c>
    </row>
    <row r="16" spans="1:9" ht="12.75">
      <c r="A16" s="6"/>
      <c r="B16" s="5"/>
      <c r="C16" s="11"/>
      <c r="D16" s="11"/>
      <c r="E16" s="11"/>
      <c r="F16" s="11"/>
      <c r="G16" s="11"/>
      <c r="H16" s="11"/>
      <c r="I16" s="11"/>
    </row>
    <row r="17" spans="1:9" ht="12.75">
      <c r="A17" s="6" t="s">
        <v>6</v>
      </c>
      <c r="B17" s="5">
        <v>17</v>
      </c>
      <c r="C17" s="11">
        <v>58136657</v>
      </c>
      <c r="D17" s="11">
        <v>35831741</v>
      </c>
      <c r="E17" s="11">
        <v>16572298</v>
      </c>
      <c r="F17" s="11">
        <v>0</v>
      </c>
      <c r="G17" s="11">
        <v>18902922</v>
      </c>
      <c r="H17" s="11">
        <v>58694323</v>
      </c>
      <c r="I17" s="11">
        <v>1754001</v>
      </c>
    </row>
    <row r="18" spans="1:9" ht="12.75">
      <c r="A18" s="6" t="s">
        <v>7</v>
      </c>
      <c r="B18" s="5">
        <v>13</v>
      </c>
      <c r="C18" s="11">
        <v>2905677</v>
      </c>
      <c r="D18" s="11">
        <v>1037690</v>
      </c>
      <c r="E18" s="11">
        <v>64400</v>
      </c>
      <c r="F18" s="11">
        <f>9470+1691322</f>
        <v>1700792</v>
      </c>
      <c r="G18" s="11">
        <v>1080827</v>
      </c>
      <c r="H18" s="11">
        <v>2218234</v>
      </c>
      <c r="I18" s="11">
        <v>2139282</v>
      </c>
    </row>
    <row r="19" spans="1:9" ht="12.75">
      <c r="A19" s="6" t="s">
        <v>8</v>
      </c>
      <c r="B19" s="5">
        <v>10</v>
      </c>
      <c r="C19" s="11">
        <v>8121805</v>
      </c>
      <c r="D19" s="11">
        <v>5172861</v>
      </c>
      <c r="E19" s="11">
        <v>1298590</v>
      </c>
      <c r="F19" s="11">
        <f>32213+421500</f>
        <v>453713</v>
      </c>
      <c r="G19" s="11">
        <v>3277668</v>
      </c>
      <c r="H19" s="11">
        <v>4935531</v>
      </c>
      <c r="I19" s="11">
        <v>681700</v>
      </c>
    </row>
    <row r="20" spans="1:9" ht="12.75">
      <c r="A20" s="6"/>
      <c r="B20" s="5"/>
      <c r="C20" s="11"/>
      <c r="D20" s="11"/>
      <c r="E20" s="11"/>
      <c r="F20" s="11"/>
      <c r="G20" s="11"/>
      <c r="H20" s="11"/>
      <c r="I20" s="11"/>
    </row>
    <row r="21" spans="1:9" ht="13.5" thickBot="1">
      <c r="A21" s="4" t="s">
        <v>10</v>
      </c>
      <c r="B21" s="5">
        <f>B23+B24</f>
        <v>3</v>
      </c>
      <c r="C21" s="11">
        <f aca="true" t="shared" si="3" ref="C21:I21">C23+C24</f>
        <v>70760</v>
      </c>
      <c r="D21" s="11">
        <f t="shared" si="3"/>
        <v>61590</v>
      </c>
      <c r="E21" s="11">
        <f t="shared" si="3"/>
        <v>0</v>
      </c>
      <c r="F21" s="11">
        <f t="shared" si="3"/>
        <v>9077</v>
      </c>
      <c r="G21" s="11">
        <f t="shared" si="3"/>
        <v>46360</v>
      </c>
      <c r="H21" s="11">
        <f t="shared" si="3"/>
        <v>24397</v>
      </c>
      <c r="I21" s="11">
        <f t="shared" si="3"/>
        <v>5000</v>
      </c>
    </row>
    <row r="22" spans="1:9" ht="12.75">
      <c r="A22" s="6"/>
      <c r="B22" s="5"/>
      <c r="C22" s="11"/>
      <c r="D22" s="11"/>
      <c r="E22" s="11"/>
      <c r="F22" s="11"/>
      <c r="G22" s="11"/>
      <c r="H22" s="11"/>
      <c r="I22" s="11"/>
    </row>
    <row r="23" spans="1:9" ht="12.75">
      <c r="A23" s="6" t="s">
        <v>7</v>
      </c>
      <c r="B23" s="5">
        <v>3</v>
      </c>
      <c r="C23" s="12">
        <v>70760</v>
      </c>
      <c r="D23" s="12">
        <v>61590</v>
      </c>
      <c r="E23" s="12">
        <v>0</v>
      </c>
      <c r="F23" s="12">
        <v>9077</v>
      </c>
      <c r="G23" s="12">
        <v>46360</v>
      </c>
      <c r="H23" s="12">
        <v>24397</v>
      </c>
      <c r="I23" s="12">
        <v>5000</v>
      </c>
    </row>
    <row r="24" spans="1:9" ht="12.75">
      <c r="A24" s="6" t="s">
        <v>8</v>
      </c>
      <c r="B24" s="5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ht="12.75">
      <c r="A25" s="6"/>
      <c r="B25" s="5"/>
      <c r="C25" s="11"/>
      <c r="D25" s="11"/>
      <c r="E25" s="11"/>
      <c r="F25" s="11"/>
      <c r="G25" s="11"/>
      <c r="H25" s="11"/>
      <c r="I25" s="11"/>
    </row>
    <row r="26" spans="1:9" ht="12.75">
      <c r="A26" s="6"/>
      <c r="B26" s="5"/>
      <c r="C26" s="13"/>
      <c r="D26" s="11"/>
      <c r="E26" s="11"/>
      <c r="F26" s="11"/>
      <c r="G26" s="11"/>
      <c r="H26" s="11"/>
      <c r="I26" s="11"/>
    </row>
    <row r="27" spans="1:9" ht="13.5" thickBot="1">
      <c r="A27" s="4" t="s">
        <v>11</v>
      </c>
      <c r="B27" s="5">
        <f>B29+B35+B41</f>
        <v>929</v>
      </c>
      <c r="C27" s="11">
        <f aca="true" t="shared" si="4" ref="C27:I27">C29+C35+C41</f>
        <v>342825832</v>
      </c>
      <c r="D27" s="11">
        <f t="shared" si="4"/>
        <v>179622422</v>
      </c>
      <c r="E27" s="11">
        <f t="shared" si="4"/>
        <v>124533676</v>
      </c>
      <c r="F27" s="11">
        <f t="shared" si="4"/>
        <v>18807446</v>
      </c>
      <c r="G27" s="11">
        <f t="shared" si="4"/>
        <v>186020123</v>
      </c>
      <c r="H27" s="11">
        <f t="shared" si="4"/>
        <v>296583550</v>
      </c>
      <c r="I27" s="11">
        <f t="shared" si="4"/>
        <v>32403409</v>
      </c>
    </row>
    <row r="28" spans="1:9" ht="12.75">
      <c r="A28" s="6"/>
      <c r="B28" s="5"/>
      <c r="C28" s="11"/>
      <c r="D28" s="11"/>
      <c r="E28" s="14"/>
      <c r="F28" s="11"/>
      <c r="G28" s="11"/>
      <c r="H28" s="11"/>
      <c r="I28" s="11"/>
    </row>
    <row r="29" spans="1:9" ht="13.5" thickBot="1">
      <c r="A29" s="4" t="s">
        <v>5</v>
      </c>
      <c r="B29" s="5">
        <f>B31+B32+B33</f>
        <v>495</v>
      </c>
      <c r="C29" s="11">
        <f aca="true" t="shared" si="5" ref="C29:I29">C31+C32+C33</f>
        <v>200127311</v>
      </c>
      <c r="D29" s="11">
        <f t="shared" si="5"/>
        <v>103549289</v>
      </c>
      <c r="E29" s="11">
        <f t="shared" si="5"/>
        <v>79651813</v>
      </c>
      <c r="F29" s="11">
        <f t="shared" si="5"/>
        <v>6945914</v>
      </c>
      <c r="G29" s="11">
        <f t="shared" si="5"/>
        <v>104093038</v>
      </c>
      <c r="H29" s="11">
        <f t="shared" si="5"/>
        <v>173343848</v>
      </c>
      <c r="I29" s="11">
        <f t="shared" si="5"/>
        <v>12591898</v>
      </c>
    </row>
    <row r="30" spans="1:9" ht="12.75">
      <c r="A30" s="6"/>
      <c r="B30" s="5"/>
      <c r="C30" s="11"/>
      <c r="D30" s="11"/>
      <c r="E30" s="14"/>
      <c r="F30" s="11"/>
      <c r="G30" s="11"/>
      <c r="H30" s="11"/>
      <c r="I30" s="11"/>
    </row>
    <row r="31" spans="1:9" ht="12.75">
      <c r="A31" s="6" t="s">
        <v>6</v>
      </c>
      <c r="B31" s="5">
        <v>230</v>
      </c>
      <c r="C31" s="11">
        <v>154172597</v>
      </c>
      <c r="D31" s="11">
        <v>72566231</v>
      </c>
      <c r="E31" s="11">
        <v>74849138</v>
      </c>
      <c r="F31" s="11">
        <f>18165+142500</f>
        <v>160665</v>
      </c>
      <c r="G31" s="11">
        <v>83010673</v>
      </c>
      <c r="H31" s="11">
        <v>148047889</v>
      </c>
      <c r="I31" s="11">
        <v>4769220</v>
      </c>
    </row>
    <row r="32" spans="1:9" ht="12.75">
      <c r="A32" s="6" t="s">
        <v>7</v>
      </c>
      <c r="B32" s="5">
        <v>187</v>
      </c>
      <c r="C32" s="11">
        <v>26508416</v>
      </c>
      <c r="D32" s="11">
        <v>18470432</v>
      </c>
      <c r="E32" s="11">
        <v>2137416</v>
      </c>
      <c r="F32" s="11">
        <v>3785093</v>
      </c>
      <c r="G32" s="11">
        <v>11476907</v>
      </c>
      <c r="H32" s="11">
        <v>16305114</v>
      </c>
      <c r="I32" s="11">
        <v>3874616</v>
      </c>
    </row>
    <row r="33" spans="1:9" ht="12.75">
      <c r="A33" s="6" t="s">
        <v>8</v>
      </c>
      <c r="B33" s="5">
        <v>78</v>
      </c>
      <c r="C33" s="11">
        <v>19446298</v>
      </c>
      <c r="D33" s="11">
        <v>12512626</v>
      </c>
      <c r="E33" s="11">
        <v>2665259</v>
      </c>
      <c r="F33" s="11">
        <v>3000156</v>
      </c>
      <c r="G33" s="11">
        <v>9605458</v>
      </c>
      <c r="H33" s="11">
        <v>8990845</v>
      </c>
      <c r="I33" s="11">
        <v>3948062</v>
      </c>
    </row>
    <row r="34" spans="1:9" ht="12.75">
      <c r="A34" s="6"/>
      <c r="B34" s="5"/>
      <c r="C34" s="11"/>
      <c r="D34" s="11"/>
      <c r="E34" s="11"/>
      <c r="F34" s="11"/>
      <c r="G34" s="11"/>
      <c r="H34" s="11"/>
      <c r="I34" s="11"/>
    </row>
    <row r="35" spans="1:9" ht="13.5" thickBot="1">
      <c r="A35" s="4" t="s">
        <v>9</v>
      </c>
      <c r="B35" s="5">
        <f aca="true" t="shared" si="6" ref="B35:I35">B37+B38+B39</f>
        <v>417</v>
      </c>
      <c r="C35" s="11">
        <f t="shared" si="6"/>
        <v>142627919</v>
      </c>
      <c r="D35" s="11">
        <f t="shared" si="6"/>
        <v>76027848</v>
      </c>
      <c r="E35" s="11">
        <f t="shared" si="6"/>
        <v>44881863</v>
      </c>
      <c r="F35" s="11">
        <f t="shared" si="6"/>
        <v>11839557</v>
      </c>
      <c r="G35" s="11">
        <f t="shared" si="6"/>
        <v>81864859</v>
      </c>
      <c r="H35" s="11">
        <f t="shared" si="6"/>
        <v>123199173</v>
      </c>
      <c r="I35" s="11">
        <f t="shared" si="6"/>
        <v>19469450</v>
      </c>
    </row>
    <row r="36" spans="1:9" ht="12.75">
      <c r="A36" s="6"/>
      <c r="B36" s="5"/>
      <c r="C36" s="11"/>
      <c r="D36" s="11"/>
      <c r="E36" s="14"/>
      <c r="F36" s="11"/>
      <c r="G36" s="11"/>
      <c r="H36" s="11"/>
      <c r="I36" s="11"/>
    </row>
    <row r="37" spans="1:9" ht="12.75">
      <c r="A37" s="6" t="s">
        <v>6</v>
      </c>
      <c r="B37" s="5">
        <v>175</v>
      </c>
      <c r="C37" s="11">
        <v>100641247</v>
      </c>
      <c r="D37" s="11">
        <v>52340495</v>
      </c>
      <c r="E37" s="11">
        <v>41875853</v>
      </c>
      <c r="F37" s="11">
        <v>477185</v>
      </c>
      <c r="G37" s="11">
        <v>59644338</v>
      </c>
      <c r="H37" s="11">
        <v>102357608</v>
      </c>
      <c r="I37" s="11">
        <v>4837146</v>
      </c>
    </row>
    <row r="38" spans="1:9" ht="12.75">
      <c r="A38" s="6" t="s">
        <v>7</v>
      </c>
      <c r="B38" s="5">
        <v>170</v>
      </c>
      <c r="C38" s="11">
        <v>25739814</v>
      </c>
      <c r="D38" s="11">
        <v>15673912</v>
      </c>
      <c r="E38" s="11">
        <v>1758576</v>
      </c>
      <c r="F38" s="11">
        <v>6679625</v>
      </c>
      <c r="G38" s="11">
        <v>13400135</v>
      </c>
      <c r="H38" s="11">
        <v>13588860</v>
      </c>
      <c r="I38" s="11">
        <v>7600208</v>
      </c>
    </row>
    <row r="39" spans="1:9" ht="12.75">
      <c r="A39" s="6" t="s">
        <v>8</v>
      </c>
      <c r="B39" s="5">
        <v>72</v>
      </c>
      <c r="C39" s="11">
        <v>16246858</v>
      </c>
      <c r="D39" s="11">
        <v>8013441</v>
      </c>
      <c r="E39" s="11">
        <v>1247434</v>
      </c>
      <c r="F39" s="11">
        <f>149718+4533029</f>
        <v>4682747</v>
      </c>
      <c r="G39" s="11">
        <v>8820386</v>
      </c>
      <c r="H39" s="11">
        <v>7252705</v>
      </c>
      <c r="I39" s="11">
        <v>7032096</v>
      </c>
    </row>
    <row r="40" spans="1:9" ht="12.75">
      <c r="A40" s="6"/>
      <c r="B40" s="5"/>
      <c r="C40" s="11"/>
      <c r="D40" s="11"/>
      <c r="E40" s="11"/>
      <c r="F40" s="11"/>
      <c r="G40" s="11"/>
      <c r="H40" s="11"/>
      <c r="I40" s="11"/>
    </row>
    <row r="41" spans="1:9" ht="13.5" thickBot="1">
      <c r="A41" s="4" t="s">
        <v>10</v>
      </c>
      <c r="B41" s="5">
        <f>B43+B44+B45</f>
        <v>17</v>
      </c>
      <c r="C41" s="11">
        <f aca="true" t="shared" si="7" ref="C41:I41">C43+C44+C45</f>
        <v>70602</v>
      </c>
      <c r="D41" s="11">
        <f t="shared" si="7"/>
        <v>45285</v>
      </c>
      <c r="E41" s="11">
        <f t="shared" si="7"/>
        <v>0</v>
      </c>
      <c r="F41" s="11">
        <f t="shared" si="7"/>
        <v>21975</v>
      </c>
      <c r="G41" s="11">
        <f t="shared" si="7"/>
        <v>62226</v>
      </c>
      <c r="H41" s="11">
        <f t="shared" si="7"/>
        <v>40529</v>
      </c>
      <c r="I41" s="11">
        <f t="shared" si="7"/>
        <v>342061</v>
      </c>
    </row>
    <row r="42" spans="1:9" ht="12.75">
      <c r="A42" s="6"/>
      <c r="B42" s="5"/>
      <c r="C42" s="11"/>
      <c r="D42" s="11"/>
      <c r="E42" s="11"/>
      <c r="F42" s="11"/>
      <c r="G42" s="11"/>
      <c r="H42" s="11"/>
      <c r="I42" s="11"/>
    </row>
    <row r="43" spans="1:9" ht="12.75">
      <c r="A43" s="6" t="s">
        <v>6</v>
      </c>
      <c r="B43" s="5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1:9" ht="12.75">
      <c r="A44" s="6" t="s">
        <v>7</v>
      </c>
      <c r="B44" s="5">
        <v>12</v>
      </c>
      <c r="C44" s="11">
        <v>38921</v>
      </c>
      <c r="D44" s="11">
        <v>36863</v>
      </c>
      <c r="E44" s="11">
        <v>0</v>
      </c>
      <c r="F44" s="11">
        <f>263+1500</f>
        <v>1763</v>
      </c>
      <c r="G44" s="11">
        <v>32914</v>
      </c>
      <c r="H44" s="11">
        <v>38428</v>
      </c>
      <c r="I44" s="11">
        <v>332131</v>
      </c>
    </row>
    <row r="45" spans="1:9" ht="12.75">
      <c r="A45" s="6" t="s">
        <v>8</v>
      </c>
      <c r="B45" s="5">
        <v>5</v>
      </c>
      <c r="C45" s="11">
        <v>31681</v>
      </c>
      <c r="D45" s="11">
        <v>8422</v>
      </c>
      <c r="E45" s="11">
        <v>0</v>
      </c>
      <c r="F45" s="11">
        <f>8812+11400</f>
        <v>20212</v>
      </c>
      <c r="G45" s="11">
        <v>29312</v>
      </c>
      <c r="H45" s="11">
        <v>2101</v>
      </c>
      <c r="I45" s="11">
        <v>9930</v>
      </c>
    </row>
    <row r="46" spans="1:9" ht="12.75">
      <c r="A46" s="6"/>
      <c r="B46" s="5"/>
      <c r="C46" s="11"/>
      <c r="D46" s="11"/>
      <c r="E46" s="11"/>
      <c r="F46" s="11"/>
      <c r="G46" s="11"/>
      <c r="H46" s="11"/>
      <c r="I46" s="11"/>
    </row>
    <row r="47" spans="1:9" ht="13.5" thickBot="1">
      <c r="A47" s="4" t="s">
        <v>12</v>
      </c>
      <c r="B47" s="5">
        <f>B27+B7</f>
        <v>1031</v>
      </c>
      <c r="C47" s="11">
        <f aca="true" t="shared" si="8" ref="C47:I47">C27+C7</f>
        <v>507300773</v>
      </c>
      <c r="D47" s="11">
        <f t="shared" si="8"/>
        <v>278943942</v>
      </c>
      <c r="E47" s="11">
        <f t="shared" si="8"/>
        <v>157435746</v>
      </c>
      <c r="F47" s="11">
        <f t="shared" si="8"/>
        <v>28142441</v>
      </c>
      <c r="G47" s="11">
        <f t="shared" si="8"/>
        <v>243912845</v>
      </c>
      <c r="H47" s="11">
        <f t="shared" si="8"/>
        <v>440895562</v>
      </c>
      <c r="I47" s="11">
        <f t="shared" si="8"/>
        <v>43609150</v>
      </c>
    </row>
    <row r="49" ht="12.75">
      <c r="B49" s="8" t="s">
        <v>22</v>
      </c>
    </row>
    <row r="50" spans="2:3" ht="12.75">
      <c r="B50" s="8" t="s">
        <v>23</v>
      </c>
      <c r="C50" s="7"/>
    </row>
    <row r="51" ht="12.75">
      <c r="C51" s="7"/>
    </row>
  </sheetData>
  <sheetProtection/>
  <mergeCells count="2">
    <mergeCell ref="A2:J2"/>
    <mergeCell ref="A1:J1"/>
  </mergeCells>
  <printOptions/>
  <pageMargins left="1" right="0.5" top="0.5" bottom="0.5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Ms. Carmen E. Gray</cp:lastModifiedBy>
  <cp:lastPrinted>2008-03-26T15:40:32Z</cp:lastPrinted>
  <dcterms:created xsi:type="dcterms:W3CDTF">2004-03-02T19:05:25Z</dcterms:created>
  <dcterms:modified xsi:type="dcterms:W3CDTF">2008-03-26T15:40:41Z</dcterms:modified>
  <cp:category/>
  <cp:version/>
  <cp:contentType/>
  <cp:contentStatus/>
</cp:coreProperties>
</file>