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330" windowWidth="9180" windowHeight="4305" activeTab="0"/>
  </bookViews>
  <sheets>
    <sheet name="WestVirginia" sheetId="1" r:id="rId1"/>
  </sheets>
  <definedNames>
    <definedName name="_xlnm.Print_Area" localSheetId="0">'WestVirginia'!$A$1:$I$68</definedName>
    <definedName name="_xlnm.Print_Titles" localSheetId="0">'WestVirginia'!$1:$9</definedName>
  </definedNames>
  <calcPr fullCalcOnLoad="1"/>
</workbook>
</file>

<file path=xl/sharedStrings.xml><?xml version="1.0" encoding="utf-8"?>
<sst xmlns="http://schemas.openxmlformats.org/spreadsheetml/2006/main" count="132" uniqueCount="75">
  <si>
    <t>State</t>
  </si>
  <si>
    <t xml:space="preserve">LEA </t>
  </si>
  <si>
    <t xml:space="preserve">Name of </t>
  </si>
  <si>
    <t>Code</t>
  </si>
  <si>
    <t>Local Educational Agency (LEA)</t>
  </si>
  <si>
    <t>Poverty</t>
  </si>
  <si>
    <t>5 - 17</t>
  </si>
  <si>
    <t>Population</t>
  </si>
  <si>
    <t>Percent</t>
  </si>
  <si>
    <t>Total</t>
  </si>
  <si>
    <t>STATE TOTAL</t>
  </si>
  <si>
    <t>Less than 20,000</t>
  </si>
  <si>
    <t>Total Population</t>
  </si>
  <si>
    <t>1 = YES</t>
  </si>
  <si>
    <t>0 = NO</t>
  </si>
  <si>
    <t>Total count of LEAs in State</t>
  </si>
  <si>
    <t>Percent below 20,000 total population</t>
  </si>
  <si>
    <t>NAME OF STATE:  WEST VIRGINIA</t>
  </si>
  <si>
    <t>WV</t>
  </si>
  <si>
    <t>BARBOUR COUNTY SCHOOL DISTRICT</t>
  </si>
  <si>
    <t>BERKELEY COUNTY SCHOOL DISTRICT</t>
  </si>
  <si>
    <t>BOONE COUNTY SCHOOL DISTRICT</t>
  </si>
  <si>
    <t>BRAXTON COUNTY SCHOOL DISTRICT</t>
  </si>
  <si>
    <t>BROOKE COUNTY SCHOOL DISTRICT</t>
  </si>
  <si>
    <t>CABELL COUNTY SCHOOL DISTRICT</t>
  </si>
  <si>
    <t>CALHOUN COUNTY SCHOOL DISTRICT</t>
  </si>
  <si>
    <t>CLAY COUNTY SCHOOL DISTRICT</t>
  </si>
  <si>
    <t>DODDRIDGE COUNTY SCHOOL DISTRICT</t>
  </si>
  <si>
    <t>FAYETTE COUNTY SCHOOL DISTRICT</t>
  </si>
  <si>
    <t>GILMER COUNTY SCHOOL DISTRICT</t>
  </si>
  <si>
    <t>GRANT COUNTY SCHOOL DISTRICT</t>
  </si>
  <si>
    <t>GREENBRIER COUNTY SCHOOL DISTRICT</t>
  </si>
  <si>
    <t>HAMPSHIRE COUNTY SCHOOL DISTRICT</t>
  </si>
  <si>
    <t>HANCOCK COUNTY SCHOOL DISTRICT</t>
  </si>
  <si>
    <t>HARDY COUNTY SCHOOL DISTRICT</t>
  </si>
  <si>
    <t>HARRISON COUNTY SCHOOL DISTRICT</t>
  </si>
  <si>
    <t>JACKSON COUNTY SCHOOL DISTRICT</t>
  </si>
  <si>
    <t>JEFFERSON COUNTY SCHOOL DISTRICT</t>
  </si>
  <si>
    <t>KANAWHA COUNTY SCHOOL DISTRICT</t>
  </si>
  <si>
    <t>LEWIS COUNTY SCHOOL DISTRICT</t>
  </si>
  <si>
    <t>LINCOLN COUNTY SCHOOL DISTRICT</t>
  </si>
  <si>
    <t>LOGAN COUNTY SCHOOL DISTRICT</t>
  </si>
  <si>
    <t>MARION COUNTY SCHOOL DISTRICT</t>
  </si>
  <si>
    <t>MARSHALL COUNTY SCHOOL DISTRICT</t>
  </si>
  <si>
    <t>MASON COUNTY SCHOOL DISTRICT</t>
  </si>
  <si>
    <t>MCDOWELL COUNTY SCHOOL DISTRICT</t>
  </si>
  <si>
    <t>MERCER COUNTY SCHOOL DISTRICT</t>
  </si>
  <si>
    <t>MINERAL COUNTY SCHOOL DISTRICT</t>
  </si>
  <si>
    <t>MINGO COUNTY SCHOOL DISTRICT</t>
  </si>
  <si>
    <t>MONONGALIA SCHOOL DISTRICT</t>
  </si>
  <si>
    <t>MONROE COUNTY SCHOOL DISTRICT</t>
  </si>
  <si>
    <t>MORGAN COUNTY SCHOOL DISTRICT</t>
  </si>
  <si>
    <t>NICHOLAS COUNTY SCHOOL DISTRICT</t>
  </si>
  <si>
    <t>OHIO COUNTY SCHOOL DISTRICT</t>
  </si>
  <si>
    <t>PENDLETON COUNTY SCHOOL DISTRICT</t>
  </si>
  <si>
    <t>PLEASANTS COUNTY SCHOOL DISTRICT</t>
  </si>
  <si>
    <t>POCAHONTAS SCHOOL DISTRICT</t>
  </si>
  <si>
    <t>PRESTON COUNTY SCHOOL DISTRICT</t>
  </si>
  <si>
    <t>PUTNAM COUNTY SCHOOL DISTRICT</t>
  </si>
  <si>
    <t>RALEIGH COUNTY SCHOOL DISTRICT</t>
  </si>
  <si>
    <t>RANDOLPH COUNTY SCHOOL DISTRICT</t>
  </si>
  <si>
    <t>RITCHIE COUNTY SCHOOL DISTRICT</t>
  </si>
  <si>
    <t>ROANE COUNTY SCHOOL DISTRICT</t>
  </si>
  <si>
    <t>SUMMERS COUNTY SCHOOL DISTRICT</t>
  </si>
  <si>
    <t>TAYLOR COUNTY SCHOOL DISTRICT</t>
  </si>
  <si>
    <t>TUCKER COUNTY SCHOOL DISTRICT</t>
  </si>
  <si>
    <t>TYLER COUNTY SCHOOL DISTRICT</t>
  </si>
  <si>
    <t>UPSHUR COUNTY SCHOOL DISTRICT</t>
  </si>
  <si>
    <t>WAYNE COUNTY SCHOOL DISTRICT</t>
  </si>
  <si>
    <t>WEBSTER COUNTY SCHOOL DISTRICT</t>
  </si>
  <si>
    <t>WETZEL COUNTY SCHOOL DISTRICT</t>
  </si>
  <si>
    <t>WIRT COUNTY SCHOOL DISTRICT</t>
  </si>
  <si>
    <t>WOOD COUNTY SCHOOL DISTRICT</t>
  </si>
  <si>
    <t>WYOMING COUNTY SCHOOL DISTRICT</t>
  </si>
  <si>
    <t>2007 Census Poverty Data by Local Educational Agency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</si>
</sst>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" fontId="1" fillId="0" borderId="2" xfId="0" applyNumberFormat="1" applyFont="1" applyBorder="1" applyAlignment="1" quotePrefix="1">
      <alignment horizontal="center"/>
    </xf>
    <xf numFmtId="10" fontId="0" fillId="0" borderId="0" xfId="0" applyNumberFormat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2" xfId="0" applyBorder="1" applyAlignment="1">
      <alignment/>
    </xf>
    <xf numFmtId="3" fontId="0" fillId="0" borderId="2" xfId="0" applyNumberForma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 quotePrefix="1">
      <alignment horizontal="left"/>
    </xf>
    <xf numFmtId="0" fontId="0" fillId="0" borderId="2" xfId="0" applyFont="1" applyBorder="1" applyAlignment="1">
      <alignment horizontal="right"/>
    </xf>
    <xf numFmtId="0" fontId="0" fillId="0" borderId="2" xfId="0" applyNumberFormat="1" applyBorder="1" applyAlignment="1" quotePrefix="1">
      <alignment/>
    </xf>
    <xf numFmtId="10" fontId="0" fillId="0" borderId="2" xfId="19" applyNumberFormat="1" applyBorder="1" applyAlignment="1">
      <alignment/>
    </xf>
    <xf numFmtId="0" fontId="0" fillId="0" borderId="3" xfId="0" applyFont="1" applyBorder="1" applyAlignment="1">
      <alignment horizontal="right"/>
    </xf>
    <xf numFmtId="0" fontId="0" fillId="0" borderId="3" xfId="0" applyNumberFormat="1" applyBorder="1" applyAlignment="1" quotePrefix="1">
      <alignment/>
    </xf>
    <xf numFmtId="3" fontId="0" fillId="0" borderId="3" xfId="0" applyNumberFormat="1" applyBorder="1" applyAlignment="1">
      <alignment/>
    </xf>
    <xf numFmtId="10" fontId="0" fillId="0" borderId="3" xfId="19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8"/>
  <sheetViews>
    <sheetView tabSelected="1" workbookViewId="0" topLeftCell="A1">
      <selection activeCell="K13" sqref="K13"/>
    </sheetView>
  </sheetViews>
  <sheetFormatPr defaultColWidth="9.140625" defaultRowHeight="12.75"/>
  <cols>
    <col min="2" max="2" width="5.7109375" style="0" hidden="1" customWidth="1"/>
    <col min="3" max="3" width="0" style="0" hidden="1" customWidth="1"/>
    <col min="4" max="4" width="39.140625" style="0" bestFit="1" customWidth="1"/>
    <col min="5" max="5" width="0" style="0" hidden="1" customWidth="1"/>
    <col min="6" max="6" width="10.8515625" style="0" hidden="1" customWidth="1"/>
    <col min="8" max="8" width="12.28125" style="0" hidden="1" customWidth="1"/>
    <col min="9" max="9" width="15.7109375" style="0" hidden="1" customWidth="1"/>
  </cols>
  <sheetData>
    <row r="1" ht="12.75">
      <c r="A1" s="21" t="s">
        <v>74</v>
      </c>
    </row>
    <row r="3" ht="12.75">
      <c r="A3" s="1" t="s">
        <v>17</v>
      </c>
    </row>
    <row r="5" spans="1:9" ht="12.75">
      <c r="A5" s="2"/>
      <c r="B5" s="2"/>
      <c r="C5" s="2"/>
      <c r="D5" s="2"/>
      <c r="E5" s="2"/>
      <c r="F5" s="2"/>
      <c r="G5" s="2"/>
      <c r="H5" s="2"/>
      <c r="I5" s="17" t="s">
        <v>11</v>
      </c>
    </row>
    <row r="6" spans="1:9" ht="12.75">
      <c r="A6" s="3"/>
      <c r="B6" s="3"/>
      <c r="C6" s="4"/>
      <c r="D6" s="3"/>
      <c r="E6" s="3"/>
      <c r="F6" s="3"/>
      <c r="G6" s="3"/>
      <c r="H6" s="3"/>
      <c r="I6" s="16" t="s">
        <v>12</v>
      </c>
    </row>
    <row r="7" spans="1:9" ht="12.75">
      <c r="A7" s="3"/>
      <c r="B7" s="4" t="s">
        <v>0</v>
      </c>
      <c r="C7" s="4" t="s">
        <v>1</v>
      </c>
      <c r="D7" s="4" t="s">
        <v>2</v>
      </c>
      <c r="E7" s="4"/>
      <c r="F7" s="6" t="s">
        <v>6</v>
      </c>
      <c r="G7" s="4"/>
      <c r="H7" s="4" t="s">
        <v>9</v>
      </c>
      <c r="I7" s="4" t="s">
        <v>13</v>
      </c>
    </row>
    <row r="8" spans="1:9" ht="12.75">
      <c r="A8" s="5" t="s">
        <v>0</v>
      </c>
      <c r="B8" s="5" t="s">
        <v>3</v>
      </c>
      <c r="C8" s="5" t="s">
        <v>3</v>
      </c>
      <c r="D8" s="5" t="s">
        <v>4</v>
      </c>
      <c r="E8" s="5" t="s">
        <v>5</v>
      </c>
      <c r="F8" s="5" t="s">
        <v>7</v>
      </c>
      <c r="G8" s="5" t="s">
        <v>8</v>
      </c>
      <c r="H8" s="5" t="s">
        <v>7</v>
      </c>
      <c r="I8" s="5" t="s">
        <v>14</v>
      </c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14" t="s">
        <v>18</v>
      </c>
      <c r="B10" s="14">
        <v>54</v>
      </c>
      <c r="C10" s="22">
        <v>5400030</v>
      </c>
      <c r="D10" s="23" t="s">
        <v>19</v>
      </c>
      <c r="E10" s="15">
        <v>639</v>
      </c>
      <c r="F10" s="15">
        <v>2381</v>
      </c>
      <c r="G10" s="24">
        <f aca="true" t="shared" si="0" ref="G10:G64">IF(AND(E10&gt;0,F10&gt;0),E10/F10,0)</f>
        <v>0.26837463250734983</v>
      </c>
      <c r="H10" s="20">
        <v>15532</v>
      </c>
      <c r="I10" s="15">
        <f aca="true" t="shared" si="1" ref="I10:I41">IF(H10&lt;20000,1,0)</f>
        <v>1</v>
      </c>
    </row>
    <row r="11" spans="1:9" ht="12.75">
      <c r="A11" s="14" t="s">
        <v>18</v>
      </c>
      <c r="B11" s="14">
        <v>54</v>
      </c>
      <c r="C11" s="22">
        <v>5400060</v>
      </c>
      <c r="D11" s="23" t="s">
        <v>20</v>
      </c>
      <c r="E11" s="15">
        <v>2020</v>
      </c>
      <c r="F11" s="15">
        <v>18861</v>
      </c>
      <c r="G11" s="24">
        <f t="shared" si="0"/>
        <v>0.10709930544509835</v>
      </c>
      <c r="H11" s="20">
        <v>99734</v>
      </c>
      <c r="I11" s="15">
        <f t="shared" si="1"/>
        <v>0</v>
      </c>
    </row>
    <row r="12" spans="1:9" ht="12.75">
      <c r="A12" s="14" t="s">
        <v>18</v>
      </c>
      <c r="B12" s="14">
        <v>54</v>
      </c>
      <c r="C12" s="22">
        <v>5400090</v>
      </c>
      <c r="D12" s="23" t="s">
        <v>21</v>
      </c>
      <c r="E12" s="15">
        <v>880</v>
      </c>
      <c r="F12" s="15">
        <v>4110</v>
      </c>
      <c r="G12" s="24">
        <f t="shared" si="0"/>
        <v>0.2141119221411192</v>
      </c>
      <c r="H12" s="20">
        <v>25201</v>
      </c>
      <c r="I12" s="15">
        <f t="shared" si="1"/>
        <v>0</v>
      </c>
    </row>
    <row r="13" spans="1:9" ht="12.75">
      <c r="A13" s="14" t="s">
        <v>18</v>
      </c>
      <c r="B13" s="14">
        <v>54</v>
      </c>
      <c r="C13" s="22">
        <v>5400120</v>
      </c>
      <c r="D13" s="23" t="s">
        <v>22</v>
      </c>
      <c r="E13" s="15">
        <v>603</v>
      </c>
      <c r="F13" s="15">
        <v>2227</v>
      </c>
      <c r="G13" s="24">
        <f t="shared" si="0"/>
        <v>0.27076784912438256</v>
      </c>
      <c r="H13" s="20">
        <v>14639</v>
      </c>
      <c r="I13" s="15">
        <f t="shared" si="1"/>
        <v>1</v>
      </c>
    </row>
    <row r="14" spans="1:9" ht="12.75">
      <c r="A14" s="14" t="s">
        <v>18</v>
      </c>
      <c r="B14" s="14">
        <v>54</v>
      </c>
      <c r="C14" s="22">
        <v>5400150</v>
      </c>
      <c r="D14" s="23" t="s">
        <v>23</v>
      </c>
      <c r="E14" s="15">
        <v>500</v>
      </c>
      <c r="F14" s="15">
        <v>3398</v>
      </c>
      <c r="G14" s="24">
        <f t="shared" si="0"/>
        <v>0.14714537963507945</v>
      </c>
      <c r="H14" s="20">
        <v>23661</v>
      </c>
      <c r="I14" s="15">
        <f t="shared" si="1"/>
        <v>0</v>
      </c>
    </row>
    <row r="15" spans="1:9" ht="12.75">
      <c r="A15" s="14" t="s">
        <v>18</v>
      </c>
      <c r="B15" s="14">
        <v>54</v>
      </c>
      <c r="C15" s="22">
        <v>5400180</v>
      </c>
      <c r="D15" s="23" t="s">
        <v>24</v>
      </c>
      <c r="E15" s="15">
        <v>2959</v>
      </c>
      <c r="F15" s="15">
        <v>13762</v>
      </c>
      <c r="G15" s="24">
        <f t="shared" si="0"/>
        <v>0.2150123528556896</v>
      </c>
      <c r="H15" s="20">
        <v>94435</v>
      </c>
      <c r="I15" s="15">
        <f t="shared" si="1"/>
        <v>0</v>
      </c>
    </row>
    <row r="16" spans="1:9" ht="12.75">
      <c r="A16" s="14" t="s">
        <v>18</v>
      </c>
      <c r="B16" s="14">
        <v>54</v>
      </c>
      <c r="C16" s="22">
        <v>5400210</v>
      </c>
      <c r="D16" s="23" t="s">
        <v>25</v>
      </c>
      <c r="E16" s="15">
        <v>281</v>
      </c>
      <c r="F16" s="15">
        <v>1017</v>
      </c>
      <c r="G16" s="24">
        <f t="shared" si="0"/>
        <v>0.27630285152409045</v>
      </c>
      <c r="H16" s="20">
        <v>7201</v>
      </c>
      <c r="I16" s="15">
        <f t="shared" si="1"/>
        <v>1</v>
      </c>
    </row>
    <row r="17" spans="1:9" ht="12.75">
      <c r="A17" s="14" t="s">
        <v>18</v>
      </c>
      <c r="B17" s="14">
        <v>54</v>
      </c>
      <c r="C17" s="22">
        <v>5400240</v>
      </c>
      <c r="D17" s="23" t="s">
        <v>26</v>
      </c>
      <c r="E17" s="15">
        <v>512</v>
      </c>
      <c r="F17" s="15">
        <v>1659</v>
      </c>
      <c r="G17" s="24">
        <f t="shared" si="0"/>
        <v>0.3086196503918023</v>
      </c>
      <c r="H17" s="20">
        <v>10120</v>
      </c>
      <c r="I17" s="15">
        <f t="shared" si="1"/>
        <v>1</v>
      </c>
    </row>
    <row r="18" spans="1:9" ht="12.75">
      <c r="A18" s="14" t="s">
        <v>18</v>
      </c>
      <c r="B18" s="14">
        <v>54</v>
      </c>
      <c r="C18" s="22">
        <v>5400270</v>
      </c>
      <c r="D18" s="23" t="s">
        <v>27</v>
      </c>
      <c r="E18" s="15">
        <v>262</v>
      </c>
      <c r="F18" s="15">
        <v>1214</v>
      </c>
      <c r="G18" s="24">
        <f t="shared" si="0"/>
        <v>0.2158154859967051</v>
      </c>
      <c r="H18" s="20">
        <v>7262</v>
      </c>
      <c r="I18" s="15">
        <f t="shared" si="1"/>
        <v>1</v>
      </c>
    </row>
    <row r="19" spans="1:9" ht="12.75">
      <c r="A19" s="14" t="s">
        <v>18</v>
      </c>
      <c r="B19" s="14">
        <v>54</v>
      </c>
      <c r="C19" s="22">
        <v>5400300</v>
      </c>
      <c r="D19" s="23" t="s">
        <v>28</v>
      </c>
      <c r="E19" s="15">
        <v>1960</v>
      </c>
      <c r="F19" s="15">
        <v>6995</v>
      </c>
      <c r="G19" s="24">
        <f t="shared" si="0"/>
        <v>0.2802001429592566</v>
      </c>
      <c r="H19" s="20">
        <v>46334</v>
      </c>
      <c r="I19" s="15">
        <f t="shared" si="1"/>
        <v>0</v>
      </c>
    </row>
    <row r="20" spans="1:9" ht="12.75">
      <c r="A20" s="14" t="s">
        <v>18</v>
      </c>
      <c r="B20" s="14">
        <v>54</v>
      </c>
      <c r="C20" s="22">
        <v>5400330</v>
      </c>
      <c r="D20" s="23" t="s">
        <v>29</v>
      </c>
      <c r="E20" s="15">
        <v>223</v>
      </c>
      <c r="F20" s="15">
        <v>872</v>
      </c>
      <c r="G20" s="24">
        <f t="shared" si="0"/>
        <v>0.25573394495412843</v>
      </c>
      <c r="H20" s="20">
        <v>6907</v>
      </c>
      <c r="I20" s="15">
        <f t="shared" si="1"/>
        <v>1</v>
      </c>
    </row>
    <row r="21" spans="1:9" ht="12.75">
      <c r="A21" s="14" t="s">
        <v>18</v>
      </c>
      <c r="B21" s="14">
        <v>54</v>
      </c>
      <c r="C21" s="22">
        <v>5400360</v>
      </c>
      <c r="D21" s="23" t="s">
        <v>30</v>
      </c>
      <c r="E21" s="15">
        <v>350</v>
      </c>
      <c r="F21" s="15">
        <v>1829</v>
      </c>
      <c r="G21" s="24">
        <f t="shared" si="0"/>
        <v>0.1913613996719519</v>
      </c>
      <c r="H21" s="20">
        <v>11925</v>
      </c>
      <c r="I21" s="15">
        <f t="shared" si="1"/>
        <v>1</v>
      </c>
    </row>
    <row r="22" spans="1:9" ht="12.75">
      <c r="A22" s="14" t="s">
        <v>18</v>
      </c>
      <c r="B22" s="14">
        <v>54</v>
      </c>
      <c r="C22" s="22">
        <v>5400390</v>
      </c>
      <c r="D22" s="23" t="s">
        <v>31</v>
      </c>
      <c r="E22" s="15">
        <v>1041</v>
      </c>
      <c r="F22" s="15">
        <v>5357</v>
      </c>
      <c r="G22" s="24">
        <f t="shared" si="0"/>
        <v>0.19432518200485346</v>
      </c>
      <c r="H22" s="20">
        <v>34586</v>
      </c>
      <c r="I22" s="15">
        <f t="shared" si="1"/>
        <v>0</v>
      </c>
    </row>
    <row r="23" spans="1:9" ht="12.75">
      <c r="A23" s="14" t="s">
        <v>18</v>
      </c>
      <c r="B23" s="14">
        <v>54</v>
      </c>
      <c r="C23" s="22">
        <v>5400420</v>
      </c>
      <c r="D23" s="23" t="s">
        <v>32</v>
      </c>
      <c r="E23" s="15">
        <v>733</v>
      </c>
      <c r="F23" s="15">
        <v>4035</v>
      </c>
      <c r="G23" s="24">
        <f t="shared" si="0"/>
        <v>0.18166047087980172</v>
      </c>
      <c r="H23" s="20">
        <v>22577</v>
      </c>
      <c r="I23" s="15">
        <f t="shared" si="1"/>
        <v>0</v>
      </c>
    </row>
    <row r="24" spans="1:9" ht="12.75">
      <c r="A24" s="14" t="s">
        <v>18</v>
      </c>
      <c r="B24" s="14">
        <v>54</v>
      </c>
      <c r="C24" s="22">
        <v>5400450</v>
      </c>
      <c r="D24" s="23" t="s">
        <v>33</v>
      </c>
      <c r="E24" s="15">
        <v>720</v>
      </c>
      <c r="F24" s="15">
        <v>4472</v>
      </c>
      <c r="G24" s="24">
        <f t="shared" si="0"/>
        <v>0.16100178890876565</v>
      </c>
      <c r="H24" s="20">
        <v>30189</v>
      </c>
      <c r="I24" s="15">
        <f t="shared" si="1"/>
        <v>0</v>
      </c>
    </row>
    <row r="25" spans="1:9" ht="12.75">
      <c r="A25" s="14" t="s">
        <v>18</v>
      </c>
      <c r="B25" s="14">
        <v>54</v>
      </c>
      <c r="C25" s="22">
        <v>5400480</v>
      </c>
      <c r="D25" s="23" t="s">
        <v>34</v>
      </c>
      <c r="E25" s="15">
        <v>336</v>
      </c>
      <c r="F25" s="15">
        <v>2299</v>
      </c>
      <c r="G25" s="24">
        <f t="shared" si="0"/>
        <v>0.14615050021748585</v>
      </c>
      <c r="H25" s="20">
        <v>13661</v>
      </c>
      <c r="I25" s="15">
        <f t="shared" si="1"/>
        <v>1</v>
      </c>
    </row>
    <row r="26" spans="1:9" ht="12.75">
      <c r="A26" s="14" t="s">
        <v>18</v>
      </c>
      <c r="B26" s="14">
        <v>54</v>
      </c>
      <c r="C26" s="22">
        <v>5400510</v>
      </c>
      <c r="D26" s="23" t="s">
        <v>35</v>
      </c>
      <c r="E26" s="15">
        <v>2476</v>
      </c>
      <c r="F26" s="15">
        <v>11019</v>
      </c>
      <c r="G26" s="24">
        <f t="shared" si="0"/>
        <v>0.224702786096742</v>
      </c>
      <c r="H26" s="20">
        <v>68309</v>
      </c>
      <c r="I26" s="15">
        <f t="shared" si="1"/>
        <v>0</v>
      </c>
    </row>
    <row r="27" spans="1:9" ht="12.75">
      <c r="A27" s="14" t="s">
        <v>18</v>
      </c>
      <c r="B27" s="14">
        <v>54</v>
      </c>
      <c r="C27" s="22">
        <v>5400540</v>
      </c>
      <c r="D27" s="23" t="s">
        <v>36</v>
      </c>
      <c r="E27" s="15">
        <v>854</v>
      </c>
      <c r="F27" s="15">
        <v>4621</v>
      </c>
      <c r="G27" s="24">
        <f t="shared" si="0"/>
        <v>0.184808483012335</v>
      </c>
      <c r="H27" s="20">
        <v>28223</v>
      </c>
      <c r="I27" s="15">
        <f t="shared" si="1"/>
        <v>0</v>
      </c>
    </row>
    <row r="28" spans="1:9" ht="12.75">
      <c r="A28" s="14" t="s">
        <v>18</v>
      </c>
      <c r="B28" s="14">
        <v>54</v>
      </c>
      <c r="C28" s="22">
        <v>5400570</v>
      </c>
      <c r="D28" s="23" t="s">
        <v>37</v>
      </c>
      <c r="E28" s="15">
        <v>816</v>
      </c>
      <c r="F28" s="15">
        <v>9113</v>
      </c>
      <c r="G28" s="24">
        <f t="shared" si="0"/>
        <v>0.08954241193898826</v>
      </c>
      <c r="H28" s="20">
        <v>50832</v>
      </c>
      <c r="I28" s="15">
        <f t="shared" si="1"/>
        <v>0</v>
      </c>
    </row>
    <row r="29" spans="1:9" ht="12.75">
      <c r="A29" s="14" t="s">
        <v>18</v>
      </c>
      <c r="B29" s="14">
        <v>54</v>
      </c>
      <c r="C29" s="22">
        <v>5400600</v>
      </c>
      <c r="D29" s="23" t="s">
        <v>38</v>
      </c>
      <c r="E29" s="15">
        <v>5409</v>
      </c>
      <c r="F29" s="15">
        <v>29287</v>
      </c>
      <c r="G29" s="24">
        <f t="shared" si="0"/>
        <v>0.184689452658176</v>
      </c>
      <c r="H29" s="20">
        <v>191306</v>
      </c>
      <c r="I29" s="15">
        <f t="shared" si="1"/>
        <v>0</v>
      </c>
    </row>
    <row r="30" spans="1:9" ht="12.75">
      <c r="A30" s="14" t="s">
        <v>18</v>
      </c>
      <c r="B30" s="14">
        <v>54</v>
      </c>
      <c r="C30" s="22">
        <v>5400630</v>
      </c>
      <c r="D30" s="23" t="s">
        <v>39</v>
      </c>
      <c r="E30" s="15">
        <v>587</v>
      </c>
      <c r="F30" s="15">
        <v>2639</v>
      </c>
      <c r="G30" s="24">
        <f t="shared" si="0"/>
        <v>0.22243273967411897</v>
      </c>
      <c r="H30" s="20">
        <v>17145</v>
      </c>
      <c r="I30" s="15">
        <f t="shared" si="1"/>
        <v>1</v>
      </c>
    </row>
    <row r="31" spans="1:9" ht="12.75">
      <c r="A31" s="14" t="s">
        <v>18</v>
      </c>
      <c r="B31" s="14">
        <v>54</v>
      </c>
      <c r="C31" s="22">
        <v>5400660</v>
      </c>
      <c r="D31" s="23" t="s">
        <v>40</v>
      </c>
      <c r="E31" s="15">
        <v>982</v>
      </c>
      <c r="F31" s="15">
        <v>3561</v>
      </c>
      <c r="G31" s="24">
        <f t="shared" si="0"/>
        <v>0.2757652344846953</v>
      </c>
      <c r="H31" s="20">
        <v>22322</v>
      </c>
      <c r="I31" s="15">
        <f t="shared" si="1"/>
        <v>0</v>
      </c>
    </row>
    <row r="32" spans="1:9" ht="12.75">
      <c r="A32" s="14" t="s">
        <v>18</v>
      </c>
      <c r="B32" s="14">
        <v>54</v>
      </c>
      <c r="C32" s="22">
        <v>5400690</v>
      </c>
      <c r="D32" s="23" t="s">
        <v>41</v>
      </c>
      <c r="E32" s="15">
        <v>1412</v>
      </c>
      <c r="F32" s="15">
        <v>5506</v>
      </c>
      <c r="G32" s="24">
        <f t="shared" si="0"/>
        <v>0.2564475118053033</v>
      </c>
      <c r="H32" s="20">
        <v>35629</v>
      </c>
      <c r="I32" s="15">
        <f t="shared" si="1"/>
        <v>0</v>
      </c>
    </row>
    <row r="33" spans="1:9" ht="12.75">
      <c r="A33" s="14" t="s">
        <v>18</v>
      </c>
      <c r="B33" s="14">
        <v>54</v>
      </c>
      <c r="C33" s="22">
        <v>5400720</v>
      </c>
      <c r="D33" s="23" t="s">
        <v>42</v>
      </c>
      <c r="E33" s="15">
        <v>1446</v>
      </c>
      <c r="F33" s="15">
        <v>8198</v>
      </c>
      <c r="G33" s="24">
        <f t="shared" si="0"/>
        <v>0.1763844840204928</v>
      </c>
      <c r="H33" s="20">
        <v>56728</v>
      </c>
      <c r="I33" s="15">
        <f t="shared" si="1"/>
        <v>0</v>
      </c>
    </row>
    <row r="34" spans="1:9" ht="12.75">
      <c r="A34" s="14" t="s">
        <v>18</v>
      </c>
      <c r="B34" s="14">
        <v>54</v>
      </c>
      <c r="C34" s="22">
        <v>5400750</v>
      </c>
      <c r="D34" s="23" t="s">
        <v>43</v>
      </c>
      <c r="E34" s="15">
        <v>1039</v>
      </c>
      <c r="F34" s="15">
        <v>5221</v>
      </c>
      <c r="G34" s="24">
        <f t="shared" si="0"/>
        <v>0.1990040222179659</v>
      </c>
      <c r="H34" s="20">
        <v>33148</v>
      </c>
      <c r="I34" s="15">
        <f t="shared" si="1"/>
        <v>0</v>
      </c>
    </row>
    <row r="35" spans="1:9" ht="12.75">
      <c r="A35" s="14" t="s">
        <v>18</v>
      </c>
      <c r="B35" s="14">
        <v>54</v>
      </c>
      <c r="C35" s="22">
        <v>5400780</v>
      </c>
      <c r="D35" s="23" t="s">
        <v>44</v>
      </c>
      <c r="E35" s="15">
        <v>849</v>
      </c>
      <c r="F35" s="15">
        <v>3967</v>
      </c>
      <c r="G35" s="24">
        <f t="shared" si="0"/>
        <v>0.21401562893874465</v>
      </c>
      <c r="H35" s="20">
        <v>25546</v>
      </c>
      <c r="I35" s="15">
        <f t="shared" si="1"/>
        <v>0</v>
      </c>
    </row>
    <row r="36" spans="1:9" ht="12.75">
      <c r="A36" s="14" t="s">
        <v>18</v>
      </c>
      <c r="B36" s="14">
        <v>54</v>
      </c>
      <c r="C36" s="22">
        <v>5400810</v>
      </c>
      <c r="D36" s="23" t="s">
        <v>45</v>
      </c>
      <c r="E36" s="15">
        <v>1586</v>
      </c>
      <c r="F36" s="15">
        <v>3478</v>
      </c>
      <c r="G36" s="24">
        <f t="shared" si="0"/>
        <v>0.45600920069005174</v>
      </c>
      <c r="H36" s="20">
        <v>22991</v>
      </c>
      <c r="I36" s="15">
        <f t="shared" si="1"/>
        <v>0</v>
      </c>
    </row>
    <row r="37" spans="1:9" ht="12.75">
      <c r="A37" s="14" t="s">
        <v>18</v>
      </c>
      <c r="B37" s="14">
        <v>54</v>
      </c>
      <c r="C37" s="22">
        <v>5400840</v>
      </c>
      <c r="D37" s="23" t="s">
        <v>46</v>
      </c>
      <c r="E37" s="15">
        <v>2458</v>
      </c>
      <c r="F37" s="15">
        <v>9462</v>
      </c>
      <c r="G37" s="24">
        <f t="shared" si="0"/>
        <v>0.2597759458888184</v>
      </c>
      <c r="H37" s="20">
        <v>61350</v>
      </c>
      <c r="I37" s="15">
        <f t="shared" si="1"/>
        <v>0</v>
      </c>
    </row>
    <row r="38" spans="1:9" ht="12.75">
      <c r="A38" s="14" t="s">
        <v>18</v>
      </c>
      <c r="B38" s="14">
        <v>54</v>
      </c>
      <c r="C38" s="22">
        <v>5400870</v>
      </c>
      <c r="D38" s="23" t="s">
        <v>47</v>
      </c>
      <c r="E38" s="15">
        <v>785</v>
      </c>
      <c r="F38" s="15">
        <v>4479</v>
      </c>
      <c r="G38" s="24">
        <f t="shared" si="0"/>
        <v>0.17526233534271043</v>
      </c>
      <c r="H38" s="20">
        <v>26722</v>
      </c>
      <c r="I38" s="15">
        <f t="shared" si="1"/>
        <v>0</v>
      </c>
    </row>
    <row r="39" spans="1:9" ht="12.75">
      <c r="A39" s="14" t="s">
        <v>18</v>
      </c>
      <c r="B39" s="14">
        <v>54</v>
      </c>
      <c r="C39" s="22">
        <v>5400900</v>
      </c>
      <c r="D39" s="23" t="s">
        <v>48</v>
      </c>
      <c r="E39" s="15">
        <v>1390</v>
      </c>
      <c r="F39" s="15">
        <v>4365</v>
      </c>
      <c r="G39" s="24">
        <f t="shared" si="0"/>
        <v>0.31844215349369986</v>
      </c>
      <c r="H39" s="20">
        <v>26755</v>
      </c>
      <c r="I39" s="15">
        <f t="shared" si="1"/>
        <v>0</v>
      </c>
    </row>
    <row r="40" spans="1:9" ht="12.75">
      <c r="A40" s="14" t="s">
        <v>18</v>
      </c>
      <c r="B40" s="14">
        <v>54</v>
      </c>
      <c r="C40" s="22">
        <v>5400930</v>
      </c>
      <c r="D40" s="23" t="s">
        <v>49</v>
      </c>
      <c r="E40" s="15">
        <v>1384</v>
      </c>
      <c r="F40" s="15">
        <v>11036</v>
      </c>
      <c r="G40" s="24">
        <f t="shared" si="0"/>
        <v>0.1254077564334904</v>
      </c>
      <c r="H40" s="20">
        <v>87516</v>
      </c>
      <c r="I40" s="15">
        <f t="shared" si="1"/>
        <v>0</v>
      </c>
    </row>
    <row r="41" spans="1:9" ht="12.75">
      <c r="A41" s="14" t="s">
        <v>18</v>
      </c>
      <c r="B41" s="14">
        <v>54</v>
      </c>
      <c r="C41" s="22">
        <v>5400960</v>
      </c>
      <c r="D41" s="23" t="s">
        <v>50</v>
      </c>
      <c r="E41" s="15">
        <v>367</v>
      </c>
      <c r="F41" s="15">
        <v>2107</v>
      </c>
      <c r="G41" s="24">
        <f t="shared" si="0"/>
        <v>0.1741813004271476</v>
      </c>
      <c r="H41" s="20">
        <v>13537</v>
      </c>
      <c r="I41" s="15">
        <f t="shared" si="1"/>
        <v>1</v>
      </c>
    </row>
    <row r="42" spans="1:9" ht="12.75">
      <c r="A42" s="14" t="s">
        <v>18</v>
      </c>
      <c r="B42" s="14">
        <v>54</v>
      </c>
      <c r="C42" s="22">
        <v>5400990</v>
      </c>
      <c r="D42" s="23" t="s">
        <v>51</v>
      </c>
      <c r="E42" s="15">
        <v>336</v>
      </c>
      <c r="F42" s="15">
        <v>2741</v>
      </c>
      <c r="G42" s="24">
        <f t="shared" si="0"/>
        <v>0.12258299890550894</v>
      </c>
      <c r="H42" s="20">
        <v>16351</v>
      </c>
      <c r="I42" s="15">
        <f aca="true" t="shared" si="2" ref="I42:I64">IF(H42&lt;20000,1,0)</f>
        <v>1</v>
      </c>
    </row>
    <row r="43" spans="1:9" ht="12.75">
      <c r="A43" s="14" t="s">
        <v>18</v>
      </c>
      <c r="B43" s="14">
        <v>54</v>
      </c>
      <c r="C43" s="22">
        <v>5401020</v>
      </c>
      <c r="D43" s="23" t="s">
        <v>52</v>
      </c>
      <c r="E43" s="15">
        <v>883</v>
      </c>
      <c r="F43" s="15">
        <v>3932</v>
      </c>
      <c r="G43" s="24">
        <f t="shared" si="0"/>
        <v>0.2245676500508647</v>
      </c>
      <c r="H43" s="20">
        <v>26160</v>
      </c>
      <c r="I43" s="15">
        <f t="shared" si="2"/>
        <v>0</v>
      </c>
    </row>
    <row r="44" spans="1:9" ht="12.75">
      <c r="A44" s="14" t="s">
        <v>18</v>
      </c>
      <c r="B44" s="14">
        <v>54</v>
      </c>
      <c r="C44" s="22">
        <v>5401050</v>
      </c>
      <c r="D44" s="23" t="s">
        <v>53</v>
      </c>
      <c r="E44" s="15">
        <v>1180</v>
      </c>
      <c r="F44" s="15">
        <v>6597</v>
      </c>
      <c r="G44" s="24">
        <f t="shared" si="0"/>
        <v>0.1788691829619524</v>
      </c>
      <c r="H44" s="20">
        <v>44398</v>
      </c>
      <c r="I44" s="15">
        <f t="shared" si="2"/>
        <v>0</v>
      </c>
    </row>
    <row r="45" spans="1:9" ht="12.75">
      <c r="A45" s="14" t="s">
        <v>18</v>
      </c>
      <c r="B45" s="14">
        <v>54</v>
      </c>
      <c r="C45" s="22">
        <v>5401080</v>
      </c>
      <c r="D45" s="23" t="s">
        <v>54</v>
      </c>
      <c r="E45" s="15">
        <v>156</v>
      </c>
      <c r="F45" s="15">
        <v>1126</v>
      </c>
      <c r="G45" s="24">
        <f t="shared" si="0"/>
        <v>0.13854351687388988</v>
      </c>
      <c r="H45" s="20">
        <v>7650</v>
      </c>
      <c r="I45" s="15">
        <f t="shared" si="2"/>
        <v>1</v>
      </c>
    </row>
    <row r="46" spans="1:9" ht="12.75">
      <c r="A46" s="14" t="s">
        <v>18</v>
      </c>
      <c r="B46" s="14">
        <v>54</v>
      </c>
      <c r="C46" s="22">
        <v>5401110</v>
      </c>
      <c r="D46" s="23" t="s">
        <v>55</v>
      </c>
      <c r="E46" s="15">
        <v>143</v>
      </c>
      <c r="F46" s="15">
        <v>1177</v>
      </c>
      <c r="G46" s="24">
        <f t="shared" si="0"/>
        <v>0.12149532710280374</v>
      </c>
      <c r="H46" s="20">
        <v>7183</v>
      </c>
      <c r="I46" s="15">
        <f t="shared" si="2"/>
        <v>1</v>
      </c>
    </row>
    <row r="47" spans="1:9" ht="12.75">
      <c r="A47" s="14" t="s">
        <v>18</v>
      </c>
      <c r="B47" s="14">
        <v>54</v>
      </c>
      <c r="C47" s="22">
        <v>5401140</v>
      </c>
      <c r="D47" s="23" t="s">
        <v>56</v>
      </c>
      <c r="E47" s="15">
        <v>249</v>
      </c>
      <c r="F47" s="15">
        <v>1247</v>
      </c>
      <c r="G47" s="24">
        <f t="shared" si="0"/>
        <v>0.1996792301523657</v>
      </c>
      <c r="H47" s="20">
        <v>8571</v>
      </c>
      <c r="I47" s="15">
        <f t="shared" si="2"/>
        <v>1</v>
      </c>
    </row>
    <row r="48" spans="1:9" ht="12.75">
      <c r="A48" s="14" t="s">
        <v>18</v>
      </c>
      <c r="B48" s="14">
        <v>54</v>
      </c>
      <c r="C48" s="22">
        <v>5401170</v>
      </c>
      <c r="D48" s="23" t="s">
        <v>57</v>
      </c>
      <c r="E48" s="15">
        <v>924</v>
      </c>
      <c r="F48" s="15">
        <v>4754</v>
      </c>
      <c r="G48" s="24">
        <f t="shared" si="0"/>
        <v>0.19436264198569625</v>
      </c>
      <c r="H48" s="20">
        <v>30254</v>
      </c>
      <c r="I48" s="15">
        <f t="shared" si="2"/>
        <v>0</v>
      </c>
    </row>
    <row r="49" spans="1:9" ht="12.75">
      <c r="A49" s="14" t="s">
        <v>18</v>
      </c>
      <c r="B49" s="14">
        <v>54</v>
      </c>
      <c r="C49" s="22">
        <v>5401200</v>
      </c>
      <c r="D49" s="23" t="s">
        <v>58</v>
      </c>
      <c r="E49" s="15">
        <v>1027</v>
      </c>
      <c r="F49" s="15">
        <v>9371</v>
      </c>
      <c r="G49" s="24">
        <f t="shared" si="0"/>
        <v>0.10959342652865223</v>
      </c>
      <c r="H49" s="20">
        <v>55001</v>
      </c>
      <c r="I49" s="15">
        <f t="shared" si="2"/>
        <v>0</v>
      </c>
    </row>
    <row r="50" spans="1:9" ht="12.75">
      <c r="A50" s="14" t="s">
        <v>18</v>
      </c>
      <c r="B50" s="14">
        <v>54</v>
      </c>
      <c r="C50" s="22">
        <v>5401230</v>
      </c>
      <c r="D50" s="23" t="s">
        <v>59</v>
      </c>
      <c r="E50" s="15">
        <v>2573</v>
      </c>
      <c r="F50" s="15">
        <v>11774</v>
      </c>
      <c r="G50" s="24">
        <f t="shared" si="0"/>
        <v>0.21853235943604551</v>
      </c>
      <c r="H50" s="20">
        <v>79170</v>
      </c>
      <c r="I50" s="15">
        <f t="shared" si="2"/>
        <v>0</v>
      </c>
    </row>
    <row r="51" spans="1:9" ht="12.75">
      <c r="A51" s="14" t="s">
        <v>18</v>
      </c>
      <c r="B51" s="14">
        <v>54</v>
      </c>
      <c r="C51" s="22">
        <v>5401260</v>
      </c>
      <c r="D51" s="23" t="s">
        <v>60</v>
      </c>
      <c r="E51" s="15">
        <v>966</v>
      </c>
      <c r="F51" s="15">
        <v>4398</v>
      </c>
      <c r="G51" s="24">
        <f t="shared" si="0"/>
        <v>0.21964529331514324</v>
      </c>
      <c r="H51" s="20">
        <v>28292</v>
      </c>
      <c r="I51" s="15">
        <f t="shared" si="2"/>
        <v>0</v>
      </c>
    </row>
    <row r="52" spans="1:9" ht="12.75">
      <c r="A52" s="14" t="s">
        <v>18</v>
      </c>
      <c r="B52" s="14">
        <v>54</v>
      </c>
      <c r="C52" s="22">
        <v>5401290</v>
      </c>
      <c r="D52" s="23" t="s">
        <v>61</v>
      </c>
      <c r="E52" s="15">
        <v>328</v>
      </c>
      <c r="F52" s="15">
        <v>1599</v>
      </c>
      <c r="G52" s="24">
        <f t="shared" si="0"/>
        <v>0.20512820512820512</v>
      </c>
      <c r="H52" s="20">
        <v>10371</v>
      </c>
      <c r="I52" s="15">
        <f t="shared" si="2"/>
        <v>1</v>
      </c>
    </row>
    <row r="53" spans="1:9" ht="12.75">
      <c r="A53" s="14" t="s">
        <v>18</v>
      </c>
      <c r="B53" s="14">
        <v>54</v>
      </c>
      <c r="C53" s="22">
        <v>5401320</v>
      </c>
      <c r="D53" s="23" t="s">
        <v>62</v>
      </c>
      <c r="E53" s="15">
        <v>643</v>
      </c>
      <c r="F53" s="15">
        <v>2305</v>
      </c>
      <c r="G53" s="24">
        <f t="shared" si="0"/>
        <v>0.2789587852494577</v>
      </c>
      <c r="H53" s="20">
        <v>15295</v>
      </c>
      <c r="I53" s="15">
        <f t="shared" si="2"/>
        <v>1</v>
      </c>
    </row>
    <row r="54" spans="1:9" ht="12.75">
      <c r="A54" s="14" t="s">
        <v>18</v>
      </c>
      <c r="B54" s="14">
        <v>54</v>
      </c>
      <c r="C54" s="22">
        <v>5401350</v>
      </c>
      <c r="D54" s="23" t="s">
        <v>63</v>
      </c>
      <c r="E54" s="15">
        <v>502</v>
      </c>
      <c r="F54" s="15">
        <v>1618</v>
      </c>
      <c r="G54" s="24">
        <f t="shared" si="0"/>
        <v>0.31025957972805934</v>
      </c>
      <c r="H54" s="20">
        <v>13202</v>
      </c>
      <c r="I54" s="15">
        <f t="shared" si="2"/>
        <v>1</v>
      </c>
    </row>
    <row r="55" spans="1:9" ht="12.75">
      <c r="A55" s="14" t="s">
        <v>18</v>
      </c>
      <c r="B55" s="14">
        <v>54</v>
      </c>
      <c r="C55" s="22">
        <v>5401380</v>
      </c>
      <c r="D55" s="23" t="s">
        <v>64</v>
      </c>
      <c r="E55" s="15">
        <v>546</v>
      </c>
      <c r="F55" s="15">
        <v>2471</v>
      </c>
      <c r="G55" s="24">
        <f t="shared" si="0"/>
        <v>0.22096317280453256</v>
      </c>
      <c r="H55" s="20">
        <v>16117</v>
      </c>
      <c r="I55" s="15">
        <f t="shared" si="2"/>
        <v>1</v>
      </c>
    </row>
    <row r="56" spans="1:9" ht="12.75">
      <c r="A56" s="14" t="s">
        <v>18</v>
      </c>
      <c r="B56" s="14">
        <v>54</v>
      </c>
      <c r="C56" s="22">
        <v>5401410</v>
      </c>
      <c r="D56" s="23" t="s">
        <v>65</v>
      </c>
      <c r="E56" s="15">
        <v>188</v>
      </c>
      <c r="F56" s="15">
        <v>1026</v>
      </c>
      <c r="G56" s="24">
        <f t="shared" si="0"/>
        <v>0.18323586744639375</v>
      </c>
      <c r="H56" s="20">
        <v>6868</v>
      </c>
      <c r="I56" s="15">
        <f t="shared" si="2"/>
        <v>1</v>
      </c>
    </row>
    <row r="57" spans="1:9" ht="12.75">
      <c r="A57" s="14" t="s">
        <v>18</v>
      </c>
      <c r="B57" s="14">
        <v>54</v>
      </c>
      <c r="C57" s="22">
        <v>5401440</v>
      </c>
      <c r="D57" s="23" t="s">
        <v>66</v>
      </c>
      <c r="E57" s="15">
        <v>327</v>
      </c>
      <c r="F57" s="15">
        <v>1375</v>
      </c>
      <c r="G57" s="24">
        <f t="shared" si="0"/>
        <v>0.23781818181818182</v>
      </c>
      <c r="H57" s="20">
        <v>8952</v>
      </c>
      <c r="I57" s="15">
        <f t="shared" si="2"/>
        <v>1</v>
      </c>
    </row>
    <row r="58" spans="1:9" ht="12.75">
      <c r="A58" s="14" t="s">
        <v>18</v>
      </c>
      <c r="B58" s="14">
        <v>54</v>
      </c>
      <c r="C58" s="22">
        <v>5401470</v>
      </c>
      <c r="D58" s="23" t="s">
        <v>67</v>
      </c>
      <c r="E58" s="15">
        <v>930</v>
      </c>
      <c r="F58" s="15">
        <v>3619</v>
      </c>
      <c r="G58" s="24">
        <f t="shared" si="0"/>
        <v>0.25697706548770377</v>
      </c>
      <c r="H58" s="20">
        <v>23508</v>
      </c>
      <c r="I58" s="15">
        <f t="shared" si="2"/>
        <v>0</v>
      </c>
    </row>
    <row r="59" spans="1:9" ht="12.75">
      <c r="A59" s="14" t="s">
        <v>18</v>
      </c>
      <c r="B59" s="14">
        <v>54</v>
      </c>
      <c r="C59" s="22">
        <v>5401500</v>
      </c>
      <c r="D59" s="23" t="s">
        <v>68</v>
      </c>
      <c r="E59" s="15">
        <v>1486</v>
      </c>
      <c r="F59" s="15">
        <v>6815</v>
      </c>
      <c r="G59" s="24">
        <f t="shared" si="0"/>
        <v>0.21804842259721202</v>
      </c>
      <c r="H59" s="20">
        <v>41231</v>
      </c>
      <c r="I59" s="15">
        <f t="shared" si="2"/>
        <v>0</v>
      </c>
    </row>
    <row r="60" spans="1:9" ht="12.75">
      <c r="A60" s="14" t="s">
        <v>18</v>
      </c>
      <c r="B60" s="14">
        <v>54</v>
      </c>
      <c r="C60" s="22">
        <v>5401530</v>
      </c>
      <c r="D60" s="23" t="s">
        <v>69</v>
      </c>
      <c r="E60" s="15">
        <v>484</v>
      </c>
      <c r="F60" s="15">
        <v>1452</v>
      </c>
      <c r="G60" s="24">
        <f t="shared" si="0"/>
        <v>0.3333333333333333</v>
      </c>
      <c r="H60" s="20">
        <v>9435</v>
      </c>
      <c r="I60" s="15">
        <f t="shared" si="2"/>
        <v>1</v>
      </c>
    </row>
    <row r="61" spans="1:9" ht="12.75">
      <c r="A61" s="14" t="s">
        <v>18</v>
      </c>
      <c r="B61" s="14">
        <v>54</v>
      </c>
      <c r="C61" s="22">
        <v>5401560</v>
      </c>
      <c r="D61" s="23" t="s">
        <v>70</v>
      </c>
      <c r="E61" s="15">
        <v>549</v>
      </c>
      <c r="F61" s="15">
        <v>2623</v>
      </c>
      <c r="G61" s="24">
        <f t="shared" si="0"/>
        <v>0.20930232558139536</v>
      </c>
      <c r="H61" s="20">
        <v>16432</v>
      </c>
      <c r="I61" s="15">
        <f t="shared" si="2"/>
        <v>1</v>
      </c>
    </row>
    <row r="62" spans="1:9" ht="12.75">
      <c r="A62" s="14" t="s">
        <v>18</v>
      </c>
      <c r="B62" s="14">
        <v>54</v>
      </c>
      <c r="C62" s="22">
        <v>5401590</v>
      </c>
      <c r="D62" s="23" t="s">
        <v>71</v>
      </c>
      <c r="E62" s="15">
        <v>228</v>
      </c>
      <c r="F62" s="15">
        <v>921</v>
      </c>
      <c r="G62" s="24">
        <f t="shared" si="0"/>
        <v>0.247557003257329</v>
      </c>
      <c r="H62" s="20">
        <v>5809</v>
      </c>
      <c r="I62" s="15">
        <f t="shared" si="2"/>
        <v>1</v>
      </c>
    </row>
    <row r="63" spans="1:9" ht="12.75">
      <c r="A63" s="14" t="s">
        <v>18</v>
      </c>
      <c r="B63" s="14">
        <v>54</v>
      </c>
      <c r="C63" s="22">
        <v>5401620</v>
      </c>
      <c r="D63" s="23" t="s">
        <v>72</v>
      </c>
      <c r="E63" s="15">
        <v>2830</v>
      </c>
      <c r="F63" s="15">
        <v>13897</v>
      </c>
      <c r="G63" s="24">
        <f t="shared" si="0"/>
        <v>0.20364107361301</v>
      </c>
      <c r="H63" s="20">
        <v>86088</v>
      </c>
      <c r="I63" s="15">
        <f t="shared" si="2"/>
        <v>0</v>
      </c>
    </row>
    <row r="64" spans="1:9" ht="12.75">
      <c r="A64" s="14" t="s">
        <v>18</v>
      </c>
      <c r="B64" s="14">
        <v>54</v>
      </c>
      <c r="C64" s="25">
        <v>5401650</v>
      </c>
      <c r="D64" s="26" t="s">
        <v>73</v>
      </c>
      <c r="E64" s="27">
        <v>1069</v>
      </c>
      <c r="F64" s="27">
        <v>3544</v>
      </c>
      <c r="G64" s="28">
        <f t="shared" si="0"/>
        <v>0.30163656884875845</v>
      </c>
      <c r="H64" s="20">
        <v>23674</v>
      </c>
      <c r="I64" s="15">
        <f t="shared" si="2"/>
        <v>0</v>
      </c>
    </row>
    <row r="65" spans="1:9" ht="12.75">
      <c r="A65" s="8"/>
      <c r="B65" s="9"/>
      <c r="C65" s="9"/>
      <c r="D65" s="10"/>
      <c r="E65" s="2"/>
      <c r="F65" s="2"/>
      <c r="G65" s="2"/>
      <c r="H65" s="2"/>
      <c r="I65" s="2"/>
    </row>
    <row r="66" spans="1:9" ht="12.75">
      <c r="A66" s="11"/>
      <c r="B66" s="12"/>
      <c r="C66" s="12"/>
      <c r="D66" s="13" t="s">
        <v>10</v>
      </c>
      <c r="E66" s="18">
        <f>SUM(E10:E64)</f>
        <v>56406</v>
      </c>
      <c r="F66" s="18">
        <f>SUM(F10:F64)</f>
        <v>282929</v>
      </c>
      <c r="G66" s="19">
        <f>IF(E66&gt;0,E66/F66,0)</f>
        <v>0.19936450487578156</v>
      </c>
      <c r="H66" s="18">
        <f>SUM(H10:H64)</f>
        <v>1812035</v>
      </c>
      <c r="I66" s="18">
        <f>SUM(I10:I64)</f>
        <v>23</v>
      </c>
    </row>
    <row r="67" spans="6:9" ht="12.75">
      <c r="F67" t="s">
        <v>15</v>
      </c>
      <c r="I67" s="20">
        <f>COUNTA(D10:D64)</f>
        <v>55</v>
      </c>
    </row>
    <row r="68" spans="6:9" ht="12.75">
      <c r="F68" t="s">
        <v>16</v>
      </c>
      <c r="I68" s="7">
        <f>I66/I67</f>
        <v>0.41818181818181815</v>
      </c>
    </row>
  </sheetData>
  <printOptions horizontalCentered="1"/>
  <pageMargins left="0.25" right="0.25" top="1" bottom="1" header="0.5" footer="0.5"/>
  <pageSetup horizontalDpi="600" verticalDpi="600" orientation="portrait" scale="80" r:id="rId1"/>
  <headerFooter alignWithMargins="0">
    <oddHeader>&amp;R&amp;P</oddHeader>
  </headerFooter>
  <rowBreaks count="1" manualBreakCount="1">
    <brk id="60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2007 Census Counts for West Virginia(MSEXCEL)</dc:title>
  <dc:subject/>
  <dc:creator>PAUL SANDERS BROWN</dc:creator>
  <cp:keywords/>
  <dc:description>2007 census counts for West Virginia</dc:description>
  <cp:lastModifiedBy>sheila.proctor</cp:lastModifiedBy>
  <cp:lastPrinted>2008-12-19T20:26:38Z</cp:lastPrinted>
  <dcterms:created xsi:type="dcterms:W3CDTF">1998-12-18T15:18:20Z</dcterms:created>
  <dcterms:modified xsi:type="dcterms:W3CDTF">2008-12-23T14:51:08Z</dcterms:modified>
  <cp:category>2007 Census by LEAs</cp:category>
  <cp:version/>
  <cp:contentType/>
  <cp:contentStatus/>
</cp:coreProperties>
</file>