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" yWindow="340" windowWidth="9180" windowHeight="4300" activeTab="0"/>
  </bookViews>
  <sheets>
    <sheet name="NewHampshire" sheetId="1" r:id="rId1"/>
  </sheets>
  <definedNames>
    <definedName name="_xlnm.Print_Area" localSheetId="0">'NewHampshire'!$B$1:$J$191</definedName>
    <definedName name="_xlnm.Print_Titles" localSheetId="0">'NewHampshire'!$1:$9</definedName>
  </definedNames>
  <calcPr fullCalcOnLoad="1"/>
</workbook>
</file>

<file path=xl/sharedStrings.xml><?xml version="1.0" encoding="utf-8"?>
<sst xmlns="http://schemas.openxmlformats.org/spreadsheetml/2006/main" count="380" uniqueCount="200">
  <si>
    <t>NEWFIELDS SCHOOL DISTRICT</t>
  </si>
  <si>
    <t>NEWFOUND AREA SCHOOL DISTRICT</t>
  </si>
  <si>
    <t>NEWINGTON SCHOOL DISTRICT</t>
  </si>
  <si>
    <t>NEWMARKET SCHOOL DISTRICT</t>
  </si>
  <si>
    <t>NORTH HAMPTON SCHOOL DISTRICT</t>
  </si>
  <si>
    <t>NORTHWOOD SCHOOL DISTRICT</t>
  </si>
  <si>
    <t>NOTTINGHAM SCHOOL DISTRICT</t>
  </si>
  <si>
    <t>PITTSBURG SCHOOL DISTRICT</t>
  </si>
  <si>
    <t>PITTSFIELD SCHOOL DISTRICT</t>
  </si>
  <si>
    <t>PLAINFIELD SCHOOL DISTRICT</t>
  </si>
  <si>
    <t>PORTSMOUTH SCHOOL DISTRICT</t>
  </si>
  <si>
    <t>ROCHESTER SCHOOL DISTRICT</t>
  </si>
  <si>
    <t>ROLLINSFORD SCHOOL DISTRICT</t>
  </si>
  <si>
    <t>SANBORN REGIONAL SCHOOL DISTRICT</t>
  </si>
  <si>
    <t>SHAKER REGIONAL SCHOOL DISTRICT</t>
  </si>
  <si>
    <t>SOMERSWORTH SCHOOL DISTRICT</t>
  </si>
  <si>
    <t>SOUTH HAMPTON SCHOOL DISTRICT</t>
  </si>
  <si>
    <t>STRAFFORD SCHOOL DISTRICT</t>
  </si>
  <si>
    <t>TIMBERLANE REGIONAL SCHOOL DISTRICT</t>
  </si>
  <si>
    <t>WAKEFIELD SCHOOL DISTRICT</t>
  </si>
  <si>
    <t>WASHINGTON SCHOOL DISTRICT</t>
  </si>
  <si>
    <t>WATERVILLE VALLEY SCHOOL DISTRICT</t>
  </si>
  <si>
    <t>WENTWORTH SCHOOL DISTRICT</t>
  </si>
  <si>
    <t>WESTMORELAND SCHOOL DISTRICT</t>
  </si>
  <si>
    <t>WILTON-LYNDEBORO SCHOOL DISTRICT</t>
  </si>
  <si>
    <t>WINCHESTER SCHOOL DISTRICT</t>
  </si>
  <si>
    <t>WINNISQUAM REGIONAL SCHOOL DISTRICT</t>
  </si>
  <si>
    <t>PEMI-BAKER REGIONAL SCHOOL DISTRICT</t>
  </si>
  <si>
    <t>HART'S LOCATION SCHOOL DISTRICT</t>
  </si>
  <si>
    <t>JOHN STARK REGIONAL SCHOOL DISTRICT</t>
  </si>
  <si>
    <t>COOS COUNTY SCHOOL DISTRICT</t>
  </si>
  <si>
    <t>ELLSWORTH SCHOOL DISTRICT</t>
  </si>
  <si>
    <t>EXETER SCHOOL DISTRICT</t>
  </si>
  <si>
    <t>BALANCE OF COOS COUNTY</t>
  </si>
  <si>
    <t>BALANCE OF GRAFTON COUNTY</t>
  </si>
  <si>
    <t>NORTHUMBERLAND SCHOOL DISTRICT</t>
  </si>
  <si>
    <t>2007 Census Poverty Data by Local Educational Agency</t>
  </si>
  <si>
    <t>EXETER REGIONAL COOPERATIVE SCHOOL DISTRICT</t>
  </si>
  <si>
    <t>GORHAM RANDOLPH SHELBURNE COOP SCHOOL DISTRICT</t>
  </si>
  <si>
    <t>PROSPECT MOUNTAIN HIGH SCHOOL JMA</t>
  </si>
  <si>
    <t>FALL MOUNTAIN REGIONAL SCHOOL DISTRICT</t>
  </si>
  <si>
    <t>GOSHEN LEMPSTER COOPERATIVE SCHOOL DISTRICT</t>
  </si>
  <si>
    <t>GOVERNOR WENTWORTH REGIONAL SCHOOL DISTRICT</t>
  </si>
  <si>
    <t>HAVERHILL COOPERATIVE SCHOOL DISTRICT</t>
  </si>
  <si>
    <t>HILLSBORO-DEERING COOPERATIVE SCHOOL DISTRICT</t>
  </si>
  <si>
    <t>HOLLIS/BROOKLINE COOPERATIVE SCHOOL DISTRICT</t>
  </si>
  <si>
    <t>JAFFREY-RINDGE COOPERATIVE SCHOOL DISTRICT</t>
  </si>
  <si>
    <t>MASCOMA VALLEY REGIONAL SCHOOL DISTRICT</t>
  </si>
  <si>
    <t>OYSTER RIVER COOPERATIVE SCHOOL DISTRICT</t>
  </si>
  <si>
    <t>SOUHEGAN COOPERATIVE SCHOOL DISTRICT</t>
  </si>
  <si>
    <t>WHITE MOUNTAIN REGIONAL SCHOOL DISTRICT</t>
  </si>
  <si>
    <t>WINNACUNNET COOPERATIVE SCHOOL DISTRICT</t>
  </si>
  <si>
    <t>RIVENDELL INTERSTATE SCHOOL DISTRICT</t>
  </si>
  <si>
    <t>RUMNEY SCHOOL DISTRICT</t>
  </si>
  <si>
    <t>RYE SCHOOL DISTRICT</t>
  </si>
  <si>
    <t>SALEM SCHOOL DISTRICT</t>
  </si>
  <si>
    <t>SEABROOK SCHOOL DISTRICT</t>
  </si>
  <si>
    <t>STARK SCHOOL DISTRICT</t>
  </si>
  <si>
    <t>STODDARD SCHOOL DISTRICT</t>
  </si>
  <si>
    <t>STRATHAM SCHOOL DISTRICT</t>
  </si>
  <si>
    <t>SUNAPEE SCHOOL DISTRICT</t>
  </si>
  <si>
    <t>TAMWORTH SCHOOL DISTRICT</t>
  </si>
  <si>
    <t>THORNTON SCHOOL DISTRICT</t>
  </si>
  <si>
    <t>UNITY SCHOOL DISTRICT</t>
  </si>
  <si>
    <t>WARREN SCHOOL DISTRICT</t>
  </si>
  <si>
    <t>WEARE SCHOOL DISTRICT</t>
  </si>
  <si>
    <t>WILTON SCHOOL DISTRICT</t>
  </si>
  <si>
    <t>WINDHAM SCHOOL DISTRICT</t>
  </si>
  <si>
    <t>WINDSOR SCHOOL DISTRICT</t>
  </si>
  <si>
    <t>Average Number</t>
  </si>
  <si>
    <t>State Percent</t>
  </si>
  <si>
    <t>STRATFORD SCHOOL DISTRICT</t>
  </si>
  <si>
    <t>STEWARTSTOWN SCHOOL DISTRICT</t>
  </si>
  <si>
    <t>ALLENSTOWN SCHOOL DISTRICT</t>
  </si>
  <si>
    <t>BARNSTEAD SCHOOL DISTRICT</t>
  </si>
  <si>
    <t>BARRINGTON SCHOOL DISTRICT</t>
  </si>
  <si>
    <t>BETHLEHEM SCHOOL DISTRICT</t>
  </si>
  <si>
    <t>BRENTWOOD SCHOOL DISTRICT</t>
  </si>
  <si>
    <t>BROOKLINE SCHOOL DISTRICT</t>
  </si>
  <si>
    <t>CHESTERFIELD SCHOOL DISTRICT</t>
  </si>
  <si>
    <t>CHICHESTER SCHOOL DISTRICT</t>
  </si>
  <si>
    <t>CLAREMONT SCHOOL DISTRICT</t>
  </si>
  <si>
    <t>CLARKSVILLE SCHOOL DISTRICT</t>
  </si>
  <si>
    <t>COLEBROOK SCHOOL DISTRICT</t>
  </si>
  <si>
    <t>CONTOOCOOK VALLEY SCHOOL DISTRICT</t>
  </si>
  <si>
    <t>DEERFIELD SCHOOL DISTRICT</t>
  </si>
  <si>
    <t>DERRY SCHOOL DISTRICT</t>
  </si>
  <si>
    <t>DUNBARTON SCHOOL DISTRICT</t>
  </si>
  <si>
    <t>EAST KINGSTON SCHOOL DISTRICT</t>
  </si>
  <si>
    <t>FARMINGTON SCHOOL DISTRICT</t>
  </si>
  <si>
    <t>GILMANTON SCHOOL DISTRICT</t>
  </si>
  <si>
    <t>GOFFSTOWN SCHOOL DISTRICT</t>
  </si>
  <si>
    <t>GREENLAND SCHOOL DISTRICT</t>
  </si>
  <si>
    <t>HAMPSTEAD SCHOOL DISTRICT</t>
  </si>
  <si>
    <t>HAMPTON FALLS SCHOOL DISTRICT</t>
  </si>
  <si>
    <t>HARRISVILLE SCHOOL DISTRICT</t>
  </si>
  <si>
    <t>HOLDERNESS SCHOOL DISTRICT</t>
  </si>
  <si>
    <t>HOPKINTON SCHOOL DISTRICT</t>
  </si>
  <si>
    <t>INTER LAKES SCHOOL DISTRICT</t>
  </si>
  <si>
    <t>KEARSARGE REGIONAL SCHOOL DISTRICT</t>
  </si>
  <si>
    <t>KENSINGTON SCHOOL DISTRICT</t>
  </si>
  <si>
    <t>LAFAYETTE REGIONAL SCHOOL DISTRICT</t>
  </si>
  <si>
    <t>LINCOLN-WOODSTOCK SCHOOL DISTRICT</t>
  </si>
  <si>
    <t>LISBON REGIONAL SCHOOL DISTRICT</t>
  </si>
  <si>
    <t>LITCHFIELD SCHOOL DISTRICT</t>
  </si>
  <si>
    <t>LITTLETON SCHOOL DISTRICT</t>
  </si>
  <si>
    <t>LONDONDERRY SCHOOL DISTRICT</t>
  </si>
  <si>
    <t>LYNDEBOROUGH SCHOOL DISTRICT</t>
  </si>
  <si>
    <t>MANCHESTER SCHOOL DISTRICT</t>
  </si>
  <si>
    <t>MARLBOROUGH SCHOOL DISTRICT</t>
  </si>
  <si>
    <t>MASCENIC REGIONAL SCHOOL DISTRICT</t>
  </si>
  <si>
    <t>MERRIMACK SCHOOL DISTRICT</t>
  </si>
  <si>
    <t>MERRIMACK VALLEY SCHOOL DISTRICT</t>
  </si>
  <si>
    <t>MIDDLETON SCHOOL DISTRICT</t>
  </si>
  <si>
    <t>MONADNOCK REGIONAL SCHOOL DISTRICT</t>
  </si>
  <si>
    <t>MONT VERNON SCHOOL DISTRICT</t>
  </si>
  <si>
    <t>MOULTONBOROUGH SCHOOL DISTRICT</t>
  </si>
  <si>
    <t>NEW BOSTON SCHOOL DISTRICT</t>
  </si>
  <si>
    <t>NEW CASTLE SCHOOL DISTRICT</t>
  </si>
  <si>
    <t>State</t>
  </si>
  <si>
    <t xml:space="preserve">LEA </t>
  </si>
  <si>
    <t xml:space="preserve">Name of </t>
  </si>
  <si>
    <t>Code</t>
  </si>
  <si>
    <t>Local Educational Agency (LEA)</t>
  </si>
  <si>
    <t>Poverty</t>
  </si>
  <si>
    <t>5 - 17</t>
  </si>
  <si>
    <t>Population</t>
  </si>
  <si>
    <t>Percent</t>
  </si>
  <si>
    <t>Total</t>
  </si>
  <si>
    <t>STATE TOTAL</t>
  </si>
  <si>
    <t>Less than 20,000</t>
  </si>
  <si>
    <t>Total Population</t>
  </si>
  <si>
    <t>1 = YES</t>
  </si>
  <si>
    <t>0 = NO</t>
  </si>
  <si>
    <t>Total count of LEAs in State</t>
  </si>
  <si>
    <t>Percent below 20,000 total population</t>
  </si>
  <si>
    <t>NAME OF STATE:  NEW HAMPSHIRE</t>
  </si>
  <si>
    <t>NH</t>
  </si>
  <si>
    <t>MILTON SCHOOL DISTRICT</t>
  </si>
  <si>
    <t>ALBANY SCHOOL DISTRICT</t>
  </si>
  <si>
    <t>ALTON SCHOOL DISTRICT</t>
  </si>
  <si>
    <t>AMHERST SCHOOL DISTRICT</t>
  </si>
  <si>
    <t>ANDOVER SCHOOL DISTRICT</t>
  </si>
  <si>
    <t>ASHLAND SCHOOL DISTRICT</t>
  </si>
  <si>
    <t>AUBURN SCHOOL DISTRICT</t>
  </si>
  <si>
    <t>BARTLETT SCHOOL DISTRICT</t>
  </si>
  <si>
    <t>BATH SCHOOL DISTRICT</t>
  </si>
  <si>
    <t>BEDFORD SCHOOL DISTRICT</t>
  </si>
  <si>
    <t>BENTON SCHOOL DISTRICT</t>
  </si>
  <si>
    <t>BERLIN SCHOOL DISTRICT</t>
  </si>
  <si>
    <t>BOW SCHOOL DISTRICT</t>
  </si>
  <si>
    <t>CAMPTON SCHOOL DISTRICT</t>
  </si>
  <si>
    <t>CANDIA SCHOOL DISTRICT</t>
  </si>
  <si>
    <t>CHATHAM SCHOOL DISTRICT</t>
  </si>
  <si>
    <t>CHESTER SCHOOL DISTRICT</t>
  </si>
  <si>
    <t>COLUMBIA SCHOOL DISTRICT</t>
  </si>
  <si>
    <t>CONCORD SCHOOL DISTRICT</t>
  </si>
  <si>
    <t>CONWAY SCHOOL DISTRICT</t>
  </si>
  <si>
    <t>CORNISH SCHOOL DISTRICT</t>
  </si>
  <si>
    <t>CROYDON SCHOOL DISTRICT</t>
  </si>
  <si>
    <t>DOVER SCHOOL DISTRICT</t>
  </si>
  <si>
    <t>DRESDEN SCHOOL DISTRICT</t>
  </si>
  <si>
    <t>DUMMER SCHOOL DISTRICT</t>
  </si>
  <si>
    <t>EATON SCHOOL DISTRICT</t>
  </si>
  <si>
    <t>EPPING SCHOOL DISTRICT</t>
  </si>
  <si>
    <t>EPSOM SCHOOL DISTRICT</t>
  </si>
  <si>
    <t>ERROL SCHOOL DISTRICT</t>
  </si>
  <si>
    <t>FRANKLIN SCHOOL DISTRICT</t>
  </si>
  <si>
    <t>FREEDOM SCHOOL DISTRICT</t>
  </si>
  <si>
    <t>FREMONT SCHOOL DISTRICT</t>
  </si>
  <si>
    <t>GILFORD SCHOOL DISTRICT</t>
  </si>
  <si>
    <t>GRANTHAM SCHOOL DISTRICT</t>
  </si>
  <si>
    <t>HAMPTON SCHOOL DISTRICT</t>
  </si>
  <si>
    <t>HANOVER SCHOOL DISTRICT</t>
  </si>
  <si>
    <t>HENNIKER SCHOOL DISTRICT</t>
  </si>
  <si>
    <t>HILL SCHOOL DISTRICT</t>
  </si>
  <si>
    <t>HINSDALE SCHOOL DISTRICT</t>
  </si>
  <si>
    <t>HOLLIS SCHOOL DISTRICT</t>
  </si>
  <si>
    <t>HOOKSETT SCHOOL DISTRICT</t>
  </si>
  <si>
    <t>HUDSON SCHOOL DISTRICT</t>
  </si>
  <si>
    <t>JACKSON SCHOOL DISTRICT</t>
  </si>
  <si>
    <t>KEENE SCHOOL DISTRICT</t>
  </si>
  <si>
    <t>LACONIA SCHOOL DISTRICT</t>
  </si>
  <si>
    <t>LANDAFF SCHOOL DISTRICT</t>
  </si>
  <si>
    <t>LEBANON SCHOOL DISTRICT</t>
  </si>
  <si>
    <t>LYME SCHOOL DISTRICT</t>
  </si>
  <si>
    <t>MADISON SCHOOL DISTRICT</t>
  </si>
  <si>
    <t>MARLOW SCHOOL DISTRICT</t>
  </si>
  <si>
    <t>MILAN SCHOOL DISTRICT</t>
  </si>
  <si>
    <t>MILFORD SCHOOL DISTRICT</t>
  </si>
  <si>
    <t>MONROE SCHOOL DISTRICT</t>
  </si>
  <si>
    <t>NASHUA SCHOOL DISTRICT</t>
  </si>
  <si>
    <t>NELSON SCHOOL DISTRICT</t>
  </si>
  <si>
    <t>NEWPORT SCHOOL DISTRICT</t>
  </si>
  <si>
    <t>PELHAM SCHOOL DISTRICT</t>
  </si>
  <si>
    <t>PEMBROKE SCHOOL DISTRICT</t>
  </si>
  <si>
    <t>PIERMONT SCHOOL DISTRICT</t>
  </si>
  <si>
    <t>PLYMOUTH SCHOOL DISTRICT</t>
  </si>
  <si>
    <t>PROFILE SCHOOL DISTRICT</t>
  </si>
  <si>
    <t>RAYMOND SCHOOL DISTRICT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</si>
</sst>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" fontId="1" fillId="0" borderId="2" xfId="0" applyNumberFormat="1" applyFont="1" applyBorder="1" applyAlignment="1" quotePrefix="1">
      <alignment horizontal="center"/>
    </xf>
    <xf numFmtId="10" fontId="0" fillId="0" borderId="0" xfId="0" applyNumberForma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 quotePrefix="1">
      <alignment horizontal="left"/>
    </xf>
    <xf numFmtId="0" fontId="0" fillId="0" borderId="2" xfId="0" applyFont="1" applyBorder="1" applyAlignment="1">
      <alignment horizontal="right"/>
    </xf>
    <xf numFmtId="3" fontId="1" fillId="0" borderId="3" xfId="0" applyNumberFormat="1" applyFont="1" applyBorder="1" applyAlignment="1">
      <alignment/>
    </xf>
    <xf numFmtId="10" fontId="1" fillId="0" borderId="3" xfId="0" applyNumberFormat="1" applyFont="1" applyBorder="1" applyAlignment="1">
      <alignment/>
    </xf>
    <xf numFmtId="0" fontId="0" fillId="0" borderId="2" xfId="0" applyNumberFormat="1" applyBorder="1" applyAlignment="1" quotePrefix="1">
      <alignment/>
    </xf>
    <xf numFmtId="10" fontId="0" fillId="0" borderId="2" xfId="19" applyNumberFormat="1" applyBorder="1" applyAlignment="1">
      <alignment/>
    </xf>
    <xf numFmtId="0" fontId="0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7"/>
  <sheetViews>
    <sheetView tabSelected="1" workbookViewId="0" topLeftCell="B169">
      <selection activeCell="L66" sqref="L66"/>
    </sheetView>
  </sheetViews>
  <sheetFormatPr defaultColWidth="11.421875" defaultRowHeight="12.75"/>
  <cols>
    <col min="1" max="1" width="6.421875" style="0" hidden="1" customWidth="1"/>
    <col min="2" max="2" width="8.8515625" style="0" customWidth="1"/>
    <col min="3" max="3" width="5.7109375" style="0" hidden="1" customWidth="1"/>
    <col min="4" max="4" width="0" style="0" hidden="1" customWidth="1"/>
    <col min="5" max="5" width="56.28125" style="0" bestFit="1" customWidth="1"/>
    <col min="6" max="6" width="0" style="0" hidden="1" customWidth="1"/>
    <col min="7" max="7" width="10.8515625" style="0" hidden="1" customWidth="1"/>
    <col min="8" max="8" width="8.8515625" style="0" customWidth="1"/>
    <col min="9" max="9" width="12.28125" style="0" hidden="1" customWidth="1"/>
    <col min="10" max="10" width="15.7109375" style="0" hidden="1" customWidth="1"/>
    <col min="11" max="16384" width="8.8515625" style="0" customWidth="1"/>
  </cols>
  <sheetData>
    <row r="1" ht="12">
      <c r="B1" s="19" t="s">
        <v>36</v>
      </c>
    </row>
    <row r="3" ht="12">
      <c r="B3" s="1" t="s">
        <v>136</v>
      </c>
    </row>
    <row r="5" spans="2:10" ht="12">
      <c r="B5" s="2"/>
      <c r="C5" s="2"/>
      <c r="D5" s="2"/>
      <c r="E5" s="2"/>
      <c r="F5" s="2"/>
      <c r="G5" s="2"/>
      <c r="H5" s="2"/>
      <c r="I5" s="2"/>
      <c r="J5" s="17" t="s">
        <v>130</v>
      </c>
    </row>
    <row r="6" spans="2:10" ht="12">
      <c r="B6" s="3"/>
      <c r="C6" s="3"/>
      <c r="D6" s="4"/>
      <c r="E6" s="3"/>
      <c r="F6" s="3"/>
      <c r="G6" s="3"/>
      <c r="H6" s="3"/>
      <c r="I6" s="3"/>
      <c r="J6" s="16" t="s">
        <v>131</v>
      </c>
    </row>
    <row r="7" spans="2:10" ht="12">
      <c r="B7" s="3"/>
      <c r="C7" s="4" t="s">
        <v>119</v>
      </c>
      <c r="D7" s="4" t="s">
        <v>120</v>
      </c>
      <c r="E7" s="4" t="s">
        <v>121</v>
      </c>
      <c r="F7" s="4"/>
      <c r="G7" s="6" t="s">
        <v>125</v>
      </c>
      <c r="H7" s="4"/>
      <c r="I7" s="4" t="s">
        <v>128</v>
      </c>
      <c r="J7" s="4" t="s">
        <v>132</v>
      </c>
    </row>
    <row r="8" spans="2:10" ht="12">
      <c r="B8" s="5" t="s">
        <v>119</v>
      </c>
      <c r="C8" s="5" t="s">
        <v>122</v>
      </c>
      <c r="D8" s="5" t="s">
        <v>122</v>
      </c>
      <c r="E8" s="5" t="s">
        <v>123</v>
      </c>
      <c r="F8" s="5" t="s">
        <v>124</v>
      </c>
      <c r="G8" s="5" t="s">
        <v>126</v>
      </c>
      <c r="H8" s="5" t="s">
        <v>127</v>
      </c>
      <c r="I8" s="5" t="s">
        <v>126</v>
      </c>
      <c r="J8" s="5" t="s">
        <v>133</v>
      </c>
    </row>
    <row r="9" spans="2:10" ht="12">
      <c r="B9" s="2"/>
      <c r="C9" s="2"/>
      <c r="D9" s="2"/>
      <c r="E9" s="2"/>
      <c r="F9" s="2"/>
      <c r="G9" s="2"/>
      <c r="H9" s="2"/>
      <c r="I9" s="2"/>
      <c r="J9" s="2"/>
    </row>
    <row r="10" spans="1:10" ht="12">
      <c r="A10">
        <v>1</v>
      </c>
      <c r="B10" s="14" t="s">
        <v>137</v>
      </c>
      <c r="C10" s="14">
        <v>33</v>
      </c>
      <c r="D10" s="20">
        <v>3301350</v>
      </c>
      <c r="E10" s="23" t="s">
        <v>139</v>
      </c>
      <c r="F10" s="15">
        <v>28</v>
      </c>
      <c r="G10" s="15">
        <v>115</v>
      </c>
      <c r="H10" s="24">
        <f aca="true" t="shared" si="0" ref="H10:H41">IF(AND(F10&gt;0,G10&gt;0),F10/G10,0)</f>
        <v>0.24347826086956523</v>
      </c>
      <c r="I10" s="15">
        <v>716</v>
      </c>
      <c r="J10" s="15">
        <f aca="true" t="shared" si="1" ref="J10:J137">IF(I10&lt;20000,1,0)</f>
        <v>1</v>
      </c>
    </row>
    <row r="11" spans="1:10" ht="12">
      <c r="A11">
        <v>1</v>
      </c>
      <c r="B11" s="14" t="s">
        <v>137</v>
      </c>
      <c r="C11" s="14">
        <v>33</v>
      </c>
      <c r="D11" s="20">
        <v>3301380</v>
      </c>
      <c r="E11" s="23" t="s">
        <v>73</v>
      </c>
      <c r="F11" s="15">
        <v>79</v>
      </c>
      <c r="G11" s="15">
        <v>964</v>
      </c>
      <c r="H11" s="24">
        <f t="shared" si="0"/>
        <v>0.08195020746887967</v>
      </c>
      <c r="I11" s="15">
        <v>5271</v>
      </c>
      <c r="J11" s="15">
        <f aca="true" t="shared" si="2" ref="J11:J42">IF(I11&lt;20000,1,0)</f>
        <v>1</v>
      </c>
    </row>
    <row r="12" spans="1:10" ht="12">
      <c r="A12">
        <v>1</v>
      </c>
      <c r="B12" s="14" t="s">
        <v>137</v>
      </c>
      <c r="C12" s="14">
        <v>33</v>
      </c>
      <c r="D12" s="20">
        <v>3301440</v>
      </c>
      <c r="E12" s="23" t="s">
        <v>140</v>
      </c>
      <c r="F12" s="15">
        <v>58</v>
      </c>
      <c r="G12" s="15">
        <v>544</v>
      </c>
      <c r="H12" s="24">
        <f t="shared" si="0"/>
        <v>0.10661764705882353</v>
      </c>
      <c r="I12" s="15">
        <v>4881</v>
      </c>
      <c r="J12" s="15">
        <f t="shared" si="2"/>
        <v>1</v>
      </c>
    </row>
    <row r="13" spans="1:10" ht="12">
      <c r="A13">
        <v>1</v>
      </c>
      <c r="B13" s="14" t="s">
        <v>137</v>
      </c>
      <c r="C13" s="14">
        <v>33</v>
      </c>
      <c r="D13" s="20">
        <v>3301470</v>
      </c>
      <c r="E13" s="23" t="s">
        <v>141</v>
      </c>
      <c r="F13" s="15">
        <v>42</v>
      </c>
      <c r="G13" s="15">
        <v>1910</v>
      </c>
      <c r="H13" s="24">
        <f t="shared" si="0"/>
        <v>0.02198952879581152</v>
      </c>
      <c r="I13" s="15">
        <v>11376</v>
      </c>
      <c r="J13" s="15">
        <f t="shared" si="2"/>
        <v>1</v>
      </c>
    </row>
    <row r="14" spans="1:10" ht="12">
      <c r="A14">
        <v>1</v>
      </c>
      <c r="B14" s="14" t="s">
        <v>137</v>
      </c>
      <c r="C14" s="14">
        <v>33</v>
      </c>
      <c r="D14" s="20">
        <v>3301500</v>
      </c>
      <c r="E14" s="23" t="s">
        <v>142</v>
      </c>
      <c r="F14" s="15">
        <v>46</v>
      </c>
      <c r="G14" s="15">
        <v>367</v>
      </c>
      <c r="H14" s="24">
        <f t="shared" si="0"/>
        <v>0.12534059945504086</v>
      </c>
      <c r="I14" s="15">
        <v>2296</v>
      </c>
      <c r="J14" s="15">
        <f t="shared" si="2"/>
        <v>1</v>
      </c>
    </row>
    <row r="15" spans="1:10" ht="12">
      <c r="A15">
        <v>1</v>
      </c>
      <c r="B15" s="14" t="s">
        <v>137</v>
      </c>
      <c r="C15" s="14">
        <v>33</v>
      </c>
      <c r="D15" s="20">
        <v>3301560</v>
      </c>
      <c r="E15" s="23" t="s">
        <v>143</v>
      </c>
      <c r="F15" s="15">
        <v>18</v>
      </c>
      <c r="G15" s="15">
        <v>204</v>
      </c>
      <c r="H15" s="24">
        <f t="shared" si="0"/>
        <v>0.08823529411764706</v>
      </c>
      <c r="I15" s="15">
        <v>2057</v>
      </c>
      <c r="J15" s="15">
        <f t="shared" si="2"/>
        <v>1</v>
      </c>
    </row>
    <row r="16" spans="1:10" ht="12">
      <c r="A16">
        <v>1</v>
      </c>
      <c r="B16" s="14" t="s">
        <v>137</v>
      </c>
      <c r="C16" s="14">
        <v>33</v>
      </c>
      <c r="D16" s="20">
        <v>3301590</v>
      </c>
      <c r="E16" s="23" t="s">
        <v>144</v>
      </c>
      <c r="F16" s="15">
        <v>31</v>
      </c>
      <c r="G16" s="15">
        <v>986</v>
      </c>
      <c r="H16" s="24">
        <f t="shared" si="0"/>
        <v>0.03144016227180527</v>
      </c>
      <c r="I16" s="15">
        <v>5004</v>
      </c>
      <c r="J16" s="15">
        <f t="shared" si="2"/>
        <v>1</v>
      </c>
    </row>
    <row r="17" spans="1:10" ht="12">
      <c r="A17">
        <v>1</v>
      </c>
      <c r="B17" s="14" t="s">
        <v>137</v>
      </c>
      <c r="C17" s="14">
        <v>33</v>
      </c>
      <c r="D17" s="20">
        <v>3301620</v>
      </c>
      <c r="E17" s="23" t="s">
        <v>74</v>
      </c>
      <c r="F17" s="15">
        <v>57</v>
      </c>
      <c r="G17" s="15">
        <v>528</v>
      </c>
      <c r="H17" s="24">
        <f t="shared" si="0"/>
        <v>0.10795454545454546</v>
      </c>
      <c r="I17" s="15">
        <v>4212</v>
      </c>
      <c r="J17" s="15">
        <f t="shared" si="2"/>
        <v>1</v>
      </c>
    </row>
    <row r="18" spans="1:10" ht="12">
      <c r="A18">
        <v>1</v>
      </c>
      <c r="B18" s="14" t="s">
        <v>137</v>
      </c>
      <c r="C18" s="14">
        <v>33</v>
      </c>
      <c r="D18" s="20">
        <v>3301650</v>
      </c>
      <c r="E18" s="23" t="s">
        <v>75</v>
      </c>
      <c r="F18" s="15">
        <v>149</v>
      </c>
      <c r="G18" s="15">
        <v>1562</v>
      </c>
      <c r="H18" s="24">
        <f t="shared" si="0"/>
        <v>0.09539052496798976</v>
      </c>
      <c r="I18" s="15">
        <v>8105</v>
      </c>
      <c r="J18" s="15">
        <f t="shared" si="2"/>
        <v>1</v>
      </c>
    </row>
    <row r="19" spans="1:10" ht="12">
      <c r="A19">
        <v>1</v>
      </c>
      <c r="B19" s="14" t="s">
        <v>137</v>
      </c>
      <c r="C19" s="14">
        <v>33</v>
      </c>
      <c r="D19" s="20">
        <v>3301680</v>
      </c>
      <c r="E19" s="23" t="s">
        <v>145</v>
      </c>
      <c r="F19" s="15">
        <v>68</v>
      </c>
      <c r="G19" s="15">
        <v>415</v>
      </c>
      <c r="H19" s="24">
        <f t="shared" si="0"/>
        <v>0.163855421686747</v>
      </c>
      <c r="I19" s="15">
        <v>2934</v>
      </c>
      <c r="J19" s="15">
        <f t="shared" si="2"/>
        <v>1</v>
      </c>
    </row>
    <row r="20" spans="1:10" ht="12">
      <c r="A20">
        <v>1</v>
      </c>
      <c r="B20" s="14" t="s">
        <v>137</v>
      </c>
      <c r="C20" s="14">
        <v>33</v>
      </c>
      <c r="D20" s="20">
        <v>3301710</v>
      </c>
      <c r="E20" s="23" t="s">
        <v>146</v>
      </c>
      <c r="F20" s="15">
        <v>2</v>
      </c>
      <c r="G20" s="15">
        <v>161</v>
      </c>
      <c r="H20" s="24">
        <f t="shared" si="0"/>
        <v>0.012422360248447204</v>
      </c>
      <c r="I20" s="15">
        <v>934</v>
      </c>
      <c r="J20" s="15">
        <f t="shared" si="2"/>
        <v>1</v>
      </c>
    </row>
    <row r="21" spans="1:10" ht="12">
      <c r="A21">
        <v>1</v>
      </c>
      <c r="B21" s="14" t="s">
        <v>137</v>
      </c>
      <c r="C21" s="14">
        <v>33</v>
      </c>
      <c r="D21" s="20">
        <v>3301740</v>
      </c>
      <c r="E21" s="23" t="s">
        <v>147</v>
      </c>
      <c r="F21" s="15">
        <v>100</v>
      </c>
      <c r="G21" s="15">
        <v>3837</v>
      </c>
      <c r="H21" s="24">
        <f t="shared" si="0"/>
        <v>0.026062027625749284</v>
      </c>
      <c r="I21" s="15">
        <v>19304</v>
      </c>
      <c r="J21" s="15">
        <f t="shared" si="2"/>
        <v>1</v>
      </c>
    </row>
    <row r="22" spans="1:10" ht="12">
      <c r="A22">
        <v>1</v>
      </c>
      <c r="B22" s="14" t="s">
        <v>137</v>
      </c>
      <c r="C22" s="14">
        <v>33</v>
      </c>
      <c r="D22" s="20">
        <v>3301830</v>
      </c>
      <c r="E22" s="23" t="s">
        <v>148</v>
      </c>
      <c r="F22" s="15">
        <v>2</v>
      </c>
      <c r="G22" s="15">
        <v>39</v>
      </c>
      <c r="H22" s="24">
        <f t="shared" si="0"/>
        <v>0.05128205128205128</v>
      </c>
      <c r="I22" s="15">
        <v>328</v>
      </c>
      <c r="J22" s="15">
        <f t="shared" si="2"/>
        <v>1</v>
      </c>
    </row>
    <row r="23" spans="1:10" ht="12">
      <c r="A23">
        <v>1</v>
      </c>
      <c r="B23" s="14" t="s">
        <v>137</v>
      </c>
      <c r="C23" s="14">
        <v>33</v>
      </c>
      <c r="D23" s="20">
        <v>3301860</v>
      </c>
      <c r="E23" s="23" t="s">
        <v>149</v>
      </c>
      <c r="F23" s="15">
        <v>202</v>
      </c>
      <c r="G23" s="15">
        <v>1378</v>
      </c>
      <c r="H23" s="24">
        <f t="shared" si="0"/>
        <v>0.14658925979680695</v>
      </c>
      <c r="I23" s="15">
        <v>10225</v>
      </c>
      <c r="J23" s="15">
        <f t="shared" si="2"/>
        <v>1</v>
      </c>
    </row>
    <row r="24" spans="1:10" ht="12">
      <c r="A24">
        <v>1</v>
      </c>
      <c r="B24" s="14" t="s">
        <v>137</v>
      </c>
      <c r="C24" s="14">
        <v>33</v>
      </c>
      <c r="D24" s="20">
        <v>3301890</v>
      </c>
      <c r="E24" s="23" t="s">
        <v>76</v>
      </c>
      <c r="F24" s="15">
        <v>28</v>
      </c>
      <c r="G24" s="15">
        <v>180</v>
      </c>
      <c r="H24" s="24">
        <f t="shared" si="0"/>
        <v>0.15555555555555556</v>
      </c>
      <c r="I24" s="15">
        <v>2306</v>
      </c>
      <c r="J24" s="15">
        <f t="shared" si="2"/>
        <v>1</v>
      </c>
    </row>
    <row r="25" spans="1:10" ht="12">
      <c r="A25">
        <v>1</v>
      </c>
      <c r="B25" s="14" t="s">
        <v>137</v>
      </c>
      <c r="C25" s="14">
        <v>33</v>
      </c>
      <c r="D25" s="20">
        <v>3301950</v>
      </c>
      <c r="E25" s="23" t="s">
        <v>150</v>
      </c>
      <c r="F25" s="15">
        <v>56</v>
      </c>
      <c r="G25" s="15">
        <v>1800</v>
      </c>
      <c r="H25" s="24">
        <f t="shared" si="0"/>
        <v>0.03111111111111111</v>
      </c>
      <c r="I25" s="15">
        <v>7769</v>
      </c>
      <c r="J25" s="15">
        <f t="shared" si="2"/>
        <v>1</v>
      </c>
    </row>
    <row r="26" spans="1:10" ht="12">
      <c r="A26">
        <v>1</v>
      </c>
      <c r="B26" s="14" t="s">
        <v>137</v>
      </c>
      <c r="C26" s="14">
        <v>33</v>
      </c>
      <c r="D26" s="20">
        <v>3302010</v>
      </c>
      <c r="E26" s="23" t="s">
        <v>77</v>
      </c>
      <c r="F26" s="15">
        <v>10</v>
      </c>
      <c r="G26" s="15">
        <v>275</v>
      </c>
      <c r="H26" s="24">
        <f t="shared" si="0"/>
        <v>0.03636363636363636</v>
      </c>
      <c r="I26" s="15">
        <v>3418</v>
      </c>
      <c r="J26" s="15">
        <f t="shared" si="2"/>
        <v>1</v>
      </c>
    </row>
    <row r="27" spans="1:10" ht="12">
      <c r="A27">
        <v>1</v>
      </c>
      <c r="B27" s="14" t="s">
        <v>137</v>
      </c>
      <c r="C27" s="14">
        <v>33</v>
      </c>
      <c r="D27" s="20">
        <v>3302070</v>
      </c>
      <c r="E27" s="23" t="s">
        <v>78</v>
      </c>
      <c r="F27" s="15">
        <v>11</v>
      </c>
      <c r="G27" s="15">
        <v>638</v>
      </c>
      <c r="H27" s="24">
        <f t="shared" si="0"/>
        <v>0.017241379310344827</v>
      </c>
      <c r="I27" s="15">
        <v>4417</v>
      </c>
      <c r="J27" s="15">
        <f t="shared" si="2"/>
        <v>1</v>
      </c>
    </row>
    <row r="28" spans="1:10" ht="12">
      <c r="A28">
        <v>1</v>
      </c>
      <c r="B28" s="14" t="s">
        <v>137</v>
      </c>
      <c r="C28" s="14">
        <v>33</v>
      </c>
      <c r="D28" s="20">
        <v>3302100</v>
      </c>
      <c r="E28" s="23" t="s">
        <v>151</v>
      </c>
      <c r="F28" s="15">
        <v>33</v>
      </c>
      <c r="G28" s="15">
        <v>310</v>
      </c>
      <c r="H28" s="24">
        <f t="shared" si="0"/>
        <v>0.1064516129032258</v>
      </c>
      <c r="I28" s="15">
        <v>2837</v>
      </c>
      <c r="J28" s="15">
        <f t="shared" si="2"/>
        <v>1</v>
      </c>
    </row>
    <row r="29" spans="1:10" ht="12">
      <c r="A29">
        <v>1</v>
      </c>
      <c r="B29" s="14" t="s">
        <v>137</v>
      </c>
      <c r="C29" s="14">
        <v>33</v>
      </c>
      <c r="D29" s="20">
        <v>3302130</v>
      </c>
      <c r="E29" s="23" t="s">
        <v>152</v>
      </c>
      <c r="F29" s="15">
        <v>31</v>
      </c>
      <c r="G29" s="15">
        <v>746</v>
      </c>
      <c r="H29" s="24">
        <f t="shared" si="0"/>
        <v>0.04155495978552279</v>
      </c>
      <c r="I29" s="15">
        <v>4182</v>
      </c>
      <c r="J29" s="15">
        <f t="shared" si="2"/>
        <v>1</v>
      </c>
    </row>
    <row r="30" spans="1:10" ht="12">
      <c r="A30">
        <v>1</v>
      </c>
      <c r="B30" s="14" t="s">
        <v>137</v>
      </c>
      <c r="C30" s="14">
        <v>33</v>
      </c>
      <c r="D30" s="20">
        <v>3302200</v>
      </c>
      <c r="E30" s="23" t="s">
        <v>153</v>
      </c>
      <c r="F30" s="15">
        <v>10</v>
      </c>
      <c r="G30" s="15">
        <v>48</v>
      </c>
      <c r="H30" s="24">
        <f t="shared" si="0"/>
        <v>0.20833333333333334</v>
      </c>
      <c r="I30" s="15">
        <v>282</v>
      </c>
      <c r="J30" s="15">
        <f t="shared" si="2"/>
        <v>1</v>
      </c>
    </row>
    <row r="31" spans="1:10" ht="12">
      <c r="A31">
        <v>1</v>
      </c>
      <c r="B31" s="14" t="s">
        <v>137</v>
      </c>
      <c r="C31" s="14">
        <v>33</v>
      </c>
      <c r="D31" s="20">
        <v>3302250</v>
      </c>
      <c r="E31" s="23" t="s">
        <v>154</v>
      </c>
      <c r="F31" s="15">
        <v>41</v>
      </c>
      <c r="G31" s="15">
        <v>826</v>
      </c>
      <c r="H31" s="24">
        <f t="shared" si="0"/>
        <v>0.04963680387409201</v>
      </c>
      <c r="I31" s="15">
        <v>4056</v>
      </c>
      <c r="J31" s="15">
        <f t="shared" si="2"/>
        <v>1</v>
      </c>
    </row>
    <row r="32" spans="1:10" ht="12">
      <c r="A32">
        <v>1</v>
      </c>
      <c r="B32" s="14" t="s">
        <v>137</v>
      </c>
      <c r="C32" s="14">
        <v>33</v>
      </c>
      <c r="D32" s="20">
        <v>3302280</v>
      </c>
      <c r="E32" s="23" t="s">
        <v>79</v>
      </c>
      <c r="F32" s="15">
        <v>29</v>
      </c>
      <c r="G32" s="15">
        <v>654</v>
      </c>
      <c r="H32" s="24">
        <f t="shared" si="0"/>
        <v>0.04434250764525994</v>
      </c>
      <c r="I32" s="15">
        <v>3729</v>
      </c>
      <c r="J32" s="15">
        <f t="shared" si="2"/>
        <v>1</v>
      </c>
    </row>
    <row r="33" spans="1:10" ht="12">
      <c r="A33">
        <v>1</v>
      </c>
      <c r="B33" s="14" t="s">
        <v>137</v>
      </c>
      <c r="C33" s="14">
        <v>33</v>
      </c>
      <c r="D33" s="20">
        <v>3302310</v>
      </c>
      <c r="E33" s="23" t="s">
        <v>80</v>
      </c>
      <c r="F33" s="15">
        <v>27</v>
      </c>
      <c r="G33" s="15">
        <v>416</v>
      </c>
      <c r="H33" s="24">
        <f t="shared" si="0"/>
        <v>0.06490384615384616</v>
      </c>
      <c r="I33" s="15">
        <v>2434</v>
      </c>
      <c r="J33" s="15">
        <f t="shared" si="2"/>
        <v>1</v>
      </c>
    </row>
    <row r="34" spans="1:10" ht="12">
      <c r="A34">
        <v>1</v>
      </c>
      <c r="B34" s="14" t="s">
        <v>137</v>
      </c>
      <c r="C34" s="14">
        <v>33</v>
      </c>
      <c r="D34" s="20">
        <v>3302340</v>
      </c>
      <c r="E34" s="23" t="s">
        <v>81</v>
      </c>
      <c r="F34" s="15">
        <v>228</v>
      </c>
      <c r="G34" s="15">
        <v>2121</v>
      </c>
      <c r="H34" s="24">
        <f t="shared" si="0"/>
        <v>0.1074964639321075</v>
      </c>
      <c r="I34" s="15">
        <v>13879</v>
      </c>
      <c r="J34" s="15">
        <f t="shared" si="2"/>
        <v>1</v>
      </c>
    </row>
    <row r="35" spans="1:10" ht="12">
      <c r="A35">
        <v>1</v>
      </c>
      <c r="B35" s="14" t="s">
        <v>137</v>
      </c>
      <c r="C35" s="14">
        <v>33</v>
      </c>
      <c r="D35" s="20">
        <v>3302370</v>
      </c>
      <c r="E35" s="23" t="s">
        <v>82</v>
      </c>
      <c r="F35" s="15">
        <v>3</v>
      </c>
      <c r="G35" s="15">
        <v>40</v>
      </c>
      <c r="H35" s="24">
        <f t="shared" si="0"/>
        <v>0.075</v>
      </c>
      <c r="I35" s="15">
        <v>291</v>
      </c>
      <c r="J35" s="15">
        <f t="shared" si="2"/>
        <v>1</v>
      </c>
    </row>
    <row r="36" spans="1:10" ht="12">
      <c r="A36">
        <v>1</v>
      </c>
      <c r="B36" s="14" t="s">
        <v>137</v>
      </c>
      <c r="C36" s="14">
        <v>33</v>
      </c>
      <c r="D36" s="20">
        <v>3302400</v>
      </c>
      <c r="E36" s="23" t="s">
        <v>83</v>
      </c>
      <c r="F36" s="15">
        <v>59</v>
      </c>
      <c r="G36" s="15">
        <v>337</v>
      </c>
      <c r="H36" s="24">
        <f t="shared" si="0"/>
        <v>0.17507418397626112</v>
      </c>
      <c r="I36" s="15">
        <v>2300</v>
      </c>
      <c r="J36" s="15">
        <f t="shared" si="2"/>
        <v>1</v>
      </c>
    </row>
    <row r="37" spans="1:10" ht="12">
      <c r="A37">
        <v>1</v>
      </c>
      <c r="B37" s="14" t="s">
        <v>137</v>
      </c>
      <c r="C37" s="14">
        <v>33</v>
      </c>
      <c r="D37" s="20">
        <v>3302430</v>
      </c>
      <c r="E37" s="23" t="s">
        <v>155</v>
      </c>
      <c r="F37" s="15">
        <v>14</v>
      </c>
      <c r="G37" s="15">
        <v>125</v>
      </c>
      <c r="H37" s="24">
        <f t="shared" si="0"/>
        <v>0.112</v>
      </c>
      <c r="I37" s="15">
        <v>739</v>
      </c>
      <c r="J37" s="15">
        <f t="shared" si="2"/>
        <v>1</v>
      </c>
    </row>
    <row r="38" spans="1:10" ht="12">
      <c r="A38">
        <v>1</v>
      </c>
      <c r="B38" s="14" t="s">
        <v>137</v>
      </c>
      <c r="C38" s="14">
        <v>33</v>
      </c>
      <c r="D38" s="20">
        <v>3302460</v>
      </c>
      <c r="E38" s="23" t="s">
        <v>156</v>
      </c>
      <c r="F38" s="15">
        <v>619</v>
      </c>
      <c r="G38" s="15">
        <v>5947</v>
      </c>
      <c r="H38" s="24">
        <f t="shared" si="0"/>
        <v>0.10408609382882125</v>
      </c>
      <c r="I38" s="15">
        <v>39707</v>
      </c>
      <c r="J38" s="15">
        <f t="shared" si="2"/>
        <v>0</v>
      </c>
    </row>
    <row r="39" spans="1:10" ht="12">
      <c r="A39">
        <v>1</v>
      </c>
      <c r="B39" s="14" t="s">
        <v>137</v>
      </c>
      <c r="C39" s="14">
        <v>33</v>
      </c>
      <c r="D39" s="20">
        <v>3302480</v>
      </c>
      <c r="E39" s="23" t="s">
        <v>84</v>
      </c>
      <c r="F39" s="15">
        <v>383</v>
      </c>
      <c r="G39" s="15">
        <v>3718</v>
      </c>
      <c r="H39" s="24">
        <f t="shared" si="0"/>
        <v>0.10301237224314147</v>
      </c>
      <c r="I39" s="15">
        <v>18756</v>
      </c>
      <c r="J39" s="15">
        <f t="shared" si="2"/>
        <v>1</v>
      </c>
    </row>
    <row r="40" spans="1:10" ht="12">
      <c r="A40">
        <v>1</v>
      </c>
      <c r="B40" s="14" t="s">
        <v>137</v>
      </c>
      <c r="C40" s="14">
        <v>33</v>
      </c>
      <c r="D40" s="20">
        <v>3302490</v>
      </c>
      <c r="E40" s="23" t="s">
        <v>157</v>
      </c>
      <c r="F40" s="15">
        <v>229</v>
      </c>
      <c r="G40" s="15">
        <v>1332</v>
      </c>
      <c r="H40" s="24">
        <f t="shared" si="0"/>
        <v>0.17192192192192193</v>
      </c>
      <c r="I40" s="15">
        <v>9336</v>
      </c>
      <c r="J40" s="15">
        <f t="shared" si="2"/>
        <v>1</v>
      </c>
    </row>
    <row r="41" spans="1:10" ht="12">
      <c r="A41">
        <v>1</v>
      </c>
      <c r="B41" s="14" t="s">
        <v>137</v>
      </c>
      <c r="C41" s="14">
        <v>33</v>
      </c>
      <c r="D41" s="20">
        <v>3302510</v>
      </c>
      <c r="E41" s="23" t="s">
        <v>30</v>
      </c>
      <c r="F41" s="15">
        <v>2</v>
      </c>
      <c r="G41" s="15">
        <v>13</v>
      </c>
      <c r="H41" s="24">
        <f t="shared" si="0"/>
        <v>0.15384615384615385</v>
      </c>
      <c r="I41" s="15">
        <v>219</v>
      </c>
      <c r="J41" s="15">
        <f t="shared" si="2"/>
        <v>1</v>
      </c>
    </row>
    <row r="42" spans="1:10" ht="12">
      <c r="A42">
        <v>1</v>
      </c>
      <c r="B42" s="14" t="s">
        <v>137</v>
      </c>
      <c r="C42" s="14">
        <v>33</v>
      </c>
      <c r="D42" s="20">
        <v>3302520</v>
      </c>
      <c r="E42" s="23" t="s">
        <v>158</v>
      </c>
      <c r="F42" s="15">
        <v>16</v>
      </c>
      <c r="G42" s="15">
        <v>319</v>
      </c>
      <c r="H42" s="24">
        <f aca="true" t="shared" si="3" ref="H42:H73">IF(AND(F42&gt;0,G42&gt;0),F42/G42,0)</f>
        <v>0.050156739811912224</v>
      </c>
      <c r="I42" s="15">
        <v>1764</v>
      </c>
      <c r="J42" s="15">
        <f t="shared" si="2"/>
        <v>1</v>
      </c>
    </row>
    <row r="43" spans="1:10" ht="12">
      <c r="A43">
        <v>1</v>
      </c>
      <c r="B43" s="14" t="s">
        <v>137</v>
      </c>
      <c r="C43" s="14">
        <v>33</v>
      </c>
      <c r="D43" s="20">
        <v>3302550</v>
      </c>
      <c r="E43" s="23" t="s">
        <v>159</v>
      </c>
      <c r="F43" s="15">
        <v>7</v>
      </c>
      <c r="G43" s="15">
        <v>109</v>
      </c>
      <c r="H43" s="24">
        <f t="shared" si="3"/>
        <v>0.06422018348623854</v>
      </c>
      <c r="I43" s="15">
        <v>697</v>
      </c>
      <c r="J43" s="15">
        <f aca="true" t="shared" si="4" ref="J43:J73">IF(I43&lt;20000,1,0)</f>
        <v>1</v>
      </c>
    </row>
    <row r="44" spans="1:10" ht="12">
      <c r="A44">
        <v>1</v>
      </c>
      <c r="B44" s="14" t="s">
        <v>137</v>
      </c>
      <c r="C44" s="14">
        <v>33</v>
      </c>
      <c r="D44" s="20">
        <v>3302580</v>
      </c>
      <c r="E44" s="23" t="s">
        <v>85</v>
      </c>
      <c r="F44" s="15">
        <v>39</v>
      </c>
      <c r="G44" s="15">
        <v>801</v>
      </c>
      <c r="H44" s="24">
        <f t="shared" si="3"/>
        <v>0.04868913857677903</v>
      </c>
      <c r="I44" s="15">
        <v>3935</v>
      </c>
      <c r="J44" s="15">
        <f t="shared" si="4"/>
        <v>1</v>
      </c>
    </row>
    <row r="45" spans="1:10" ht="12">
      <c r="A45">
        <v>1</v>
      </c>
      <c r="B45" s="14" t="s">
        <v>137</v>
      </c>
      <c r="C45" s="14">
        <v>33</v>
      </c>
      <c r="D45" s="20">
        <v>3302610</v>
      </c>
      <c r="E45" s="23" t="s">
        <v>86</v>
      </c>
      <c r="F45" s="15">
        <v>350</v>
      </c>
      <c r="G45" s="15">
        <v>7509</v>
      </c>
      <c r="H45" s="24">
        <f t="shared" si="3"/>
        <v>0.04661073378612332</v>
      </c>
      <c r="I45" s="15">
        <v>36380</v>
      </c>
      <c r="J45" s="15">
        <f t="shared" si="4"/>
        <v>0</v>
      </c>
    </row>
    <row r="46" spans="1:10" ht="12">
      <c r="A46">
        <v>1</v>
      </c>
      <c r="B46" s="14" t="s">
        <v>137</v>
      </c>
      <c r="C46" s="14">
        <v>33</v>
      </c>
      <c r="D46" s="20">
        <v>3302640</v>
      </c>
      <c r="E46" s="23" t="s">
        <v>160</v>
      </c>
      <c r="F46" s="15">
        <v>410</v>
      </c>
      <c r="G46" s="15">
        <v>4021</v>
      </c>
      <c r="H46" s="24">
        <f t="shared" si="3"/>
        <v>0.10196468540164139</v>
      </c>
      <c r="I46" s="15">
        <v>29126</v>
      </c>
      <c r="J46" s="15">
        <f t="shared" si="4"/>
        <v>0</v>
      </c>
    </row>
    <row r="47" spans="1:10" ht="12">
      <c r="A47">
        <v>1</v>
      </c>
      <c r="B47" s="14" t="s">
        <v>137</v>
      </c>
      <c r="C47" s="14">
        <v>33</v>
      </c>
      <c r="D47" s="20">
        <v>3302670</v>
      </c>
      <c r="E47" s="23" t="s">
        <v>161</v>
      </c>
      <c r="F47" s="15">
        <v>9</v>
      </c>
      <c r="G47" s="15">
        <v>607</v>
      </c>
      <c r="H47" s="24">
        <f t="shared" si="3"/>
        <v>0.014827018121911038</v>
      </c>
      <c r="I47" s="15">
        <v>11351</v>
      </c>
      <c r="J47" s="15">
        <f t="shared" si="4"/>
        <v>1</v>
      </c>
    </row>
    <row r="48" spans="1:10" ht="12">
      <c r="A48">
        <v>1</v>
      </c>
      <c r="B48" s="14" t="s">
        <v>137</v>
      </c>
      <c r="C48" s="14">
        <v>33</v>
      </c>
      <c r="D48" s="20">
        <v>3302730</v>
      </c>
      <c r="E48" s="23" t="s">
        <v>162</v>
      </c>
      <c r="F48" s="15">
        <v>3</v>
      </c>
      <c r="G48" s="15">
        <v>49</v>
      </c>
      <c r="H48" s="24">
        <f t="shared" si="3"/>
        <v>0.061224489795918366</v>
      </c>
      <c r="I48" s="15">
        <v>309</v>
      </c>
      <c r="J48" s="15">
        <f t="shared" si="4"/>
        <v>1</v>
      </c>
    </row>
    <row r="49" spans="1:10" ht="12">
      <c r="A49">
        <v>1</v>
      </c>
      <c r="B49" s="14" t="s">
        <v>137</v>
      </c>
      <c r="C49" s="14">
        <v>33</v>
      </c>
      <c r="D49" s="20">
        <v>3302760</v>
      </c>
      <c r="E49" s="23" t="s">
        <v>87</v>
      </c>
      <c r="F49" s="15">
        <v>19</v>
      </c>
      <c r="G49" s="15">
        <v>414</v>
      </c>
      <c r="H49" s="24">
        <f t="shared" si="3"/>
        <v>0.04589371980676329</v>
      </c>
      <c r="I49" s="15">
        <v>2423</v>
      </c>
      <c r="J49" s="15">
        <f t="shared" si="4"/>
        <v>1</v>
      </c>
    </row>
    <row r="50" spans="1:10" ht="12">
      <c r="A50">
        <v>1</v>
      </c>
      <c r="B50" s="14" t="s">
        <v>137</v>
      </c>
      <c r="C50" s="14">
        <v>33</v>
      </c>
      <c r="D50" s="20">
        <v>3302790</v>
      </c>
      <c r="E50" s="23" t="s">
        <v>88</v>
      </c>
      <c r="F50" s="15">
        <v>13</v>
      </c>
      <c r="G50" s="15">
        <v>209</v>
      </c>
      <c r="H50" s="24">
        <f t="shared" si="3"/>
        <v>0.06220095693779904</v>
      </c>
      <c r="I50" s="15">
        <v>1907</v>
      </c>
      <c r="J50" s="15">
        <f t="shared" si="4"/>
        <v>1</v>
      </c>
    </row>
    <row r="51" spans="1:10" ht="12">
      <c r="A51">
        <v>1</v>
      </c>
      <c r="B51" s="14" t="s">
        <v>137</v>
      </c>
      <c r="C51" s="14">
        <v>33</v>
      </c>
      <c r="D51" s="20">
        <v>3302850</v>
      </c>
      <c r="E51" s="23" t="s">
        <v>163</v>
      </c>
      <c r="F51" s="15">
        <v>9</v>
      </c>
      <c r="G51" s="15">
        <v>72</v>
      </c>
      <c r="H51" s="24">
        <f t="shared" si="3"/>
        <v>0.125</v>
      </c>
      <c r="I51" s="15">
        <v>407</v>
      </c>
      <c r="J51" s="15">
        <f t="shared" si="4"/>
        <v>1</v>
      </c>
    </row>
    <row r="52" spans="1:10" ht="12">
      <c r="A52">
        <v>1</v>
      </c>
      <c r="B52" s="14" t="s">
        <v>137</v>
      </c>
      <c r="C52" s="14">
        <v>33</v>
      </c>
      <c r="D52" s="20">
        <v>3302870</v>
      </c>
      <c r="E52" s="23" t="s">
        <v>31</v>
      </c>
      <c r="F52" s="15">
        <v>1</v>
      </c>
      <c r="G52" s="15">
        <v>21</v>
      </c>
      <c r="H52" s="24">
        <f t="shared" si="3"/>
        <v>0.047619047619047616</v>
      </c>
      <c r="I52" s="15">
        <v>91</v>
      </c>
      <c r="J52" s="15">
        <f t="shared" si="4"/>
        <v>1</v>
      </c>
    </row>
    <row r="53" spans="1:10" ht="12">
      <c r="A53">
        <v>1</v>
      </c>
      <c r="B53" s="14" t="s">
        <v>137</v>
      </c>
      <c r="C53" s="14">
        <v>33</v>
      </c>
      <c r="D53" s="20">
        <v>3302880</v>
      </c>
      <c r="E53" s="23" t="s">
        <v>164</v>
      </c>
      <c r="F53" s="15">
        <v>62</v>
      </c>
      <c r="G53" s="15">
        <v>1057</v>
      </c>
      <c r="H53" s="24">
        <f t="shared" si="3"/>
        <v>0.0586565752128666</v>
      </c>
      <c r="I53" s="15">
        <v>5855</v>
      </c>
      <c r="J53" s="15">
        <f t="shared" si="4"/>
        <v>1</v>
      </c>
    </row>
    <row r="54" spans="1:10" ht="12">
      <c r="A54">
        <v>1</v>
      </c>
      <c r="B54" s="14" t="s">
        <v>137</v>
      </c>
      <c r="C54" s="14">
        <v>33</v>
      </c>
      <c r="D54" s="20">
        <v>3302910</v>
      </c>
      <c r="E54" s="23" t="s">
        <v>165</v>
      </c>
      <c r="F54" s="15">
        <v>40</v>
      </c>
      <c r="G54" s="15">
        <v>712</v>
      </c>
      <c r="H54" s="24">
        <f t="shared" si="3"/>
        <v>0.056179775280898875</v>
      </c>
      <c r="I54" s="15">
        <v>4375</v>
      </c>
      <c r="J54" s="15">
        <f t="shared" si="4"/>
        <v>1</v>
      </c>
    </row>
    <row r="55" spans="1:10" ht="12">
      <c r="A55">
        <v>1</v>
      </c>
      <c r="B55" s="14" t="s">
        <v>137</v>
      </c>
      <c r="C55" s="14">
        <v>33</v>
      </c>
      <c r="D55" s="20">
        <v>3302940</v>
      </c>
      <c r="E55" s="23" t="s">
        <v>166</v>
      </c>
      <c r="F55" s="15">
        <v>6</v>
      </c>
      <c r="G55" s="15">
        <v>33</v>
      </c>
      <c r="H55" s="24">
        <f t="shared" si="3"/>
        <v>0.18181818181818182</v>
      </c>
      <c r="I55" s="15">
        <v>295</v>
      </c>
      <c r="J55" s="15">
        <f t="shared" si="4"/>
        <v>1</v>
      </c>
    </row>
    <row r="56" spans="1:10" ht="12">
      <c r="A56">
        <v>1</v>
      </c>
      <c r="B56" s="14" t="s">
        <v>137</v>
      </c>
      <c r="C56" s="14">
        <v>33</v>
      </c>
      <c r="D56" s="20">
        <v>3300017</v>
      </c>
      <c r="E56" s="23" t="s">
        <v>37</v>
      </c>
      <c r="F56" s="15">
        <v>105</v>
      </c>
      <c r="G56" s="15">
        <v>2687</v>
      </c>
      <c r="H56" s="24">
        <f t="shared" si="3"/>
        <v>0.039077037588388534</v>
      </c>
      <c r="I56" s="15">
        <v>30833</v>
      </c>
      <c r="J56" s="15">
        <f t="shared" si="4"/>
        <v>0</v>
      </c>
    </row>
    <row r="57" spans="1:10" ht="12">
      <c r="A57">
        <v>1</v>
      </c>
      <c r="B57" s="14" t="s">
        <v>137</v>
      </c>
      <c r="C57" s="14">
        <v>33</v>
      </c>
      <c r="D57" s="20">
        <v>3302970</v>
      </c>
      <c r="E57" s="23" t="s">
        <v>32</v>
      </c>
      <c r="F57" s="15">
        <v>78</v>
      </c>
      <c r="G57" s="15">
        <v>1203</v>
      </c>
      <c r="H57" s="24">
        <f t="shared" si="3"/>
        <v>0.06483790523690773</v>
      </c>
      <c r="I57" s="15">
        <v>15030</v>
      </c>
      <c r="J57" s="15">
        <f t="shared" si="4"/>
        <v>1</v>
      </c>
    </row>
    <row r="58" spans="1:10" ht="12">
      <c r="A58">
        <v>1</v>
      </c>
      <c r="B58" s="14" t="s">
        <v>137</v>
      </c>
      <c r="C58" s="14">
        <v>33</v>
      </c>
      <c r="D58" s="20">
        <v>3302990</v>
      </c>
      <c r="E58" s="23" t="s">
        <v>40</v>
      </c>
      <c r="F58" s="15">
        <v>221</v>
      </c>
      <c r="G58" s="15">
        <v>2028</v>
      </c>
      <c r="H58" s="24">
        <f t="shared" si="3"/>
        <v>0.10897435897435898</v>
      </c>
      <c r="I58" s="15">
        <v>12341</v>
      </c>
      <c r="J58" s="15">
        <f t="shared" si="4"/>
        <v>1</v>
      </c>
    </row>
    <row r="59" spans="1:10" ht="12">
      <c r="A59">
        <v>1</v>
      </c>
      <c r="B59" s="14" t="s">
        <v>137</v>
      </c>
      <c r="C59" s="14">
        <v>33</v>
      </c>
      <c r="D59" s="20">
        <v>3303000</v>
      </c>
      <c r="E59" s="23" t="s">
        <v>89</v>
      </c>
      <c r="F59" s="15">
        <v>91</v>
      </c>
      <c r="G59" s="15">
        <v>1233</v>
      </c>
      <c r="H59" s="24">
        <f t="shared" si="3"/>
        <v>0.07380373073803731</v>
      </c>
      <c r="I59" s="15">
        <v>6255</v>
      </c>
      <c r="J59" s="15">
        <f t="shared" si="4"/>
        <v>1</v>
      </c>
    </row>
    <row r="60" spans="1:10" ht="12">
      <c r="A60">
        <v>1</v>
      </c>
      <c r="B60" s="14" t="s">
        <v>137</v>
      </c>
      <c r="C60" s="14">
        <v>33</v>
      </c>
      <c r="D60" s="20">
        <v>3303090</v>
      </c>
      <c r="E60" s="23" t="s">
        <v>167</v>
      </c>
      <c r="F60" s="15">
        <v>328</v>
      </c>
      <c r="G60" s="15">
        <v>1489</v>
      </c>
      <c r="H60" s="24">
        <f t="shared" si="3"/>
        <v>0.22028206850235058</v>
      </c>
      <c r="I60" s="15">
        <v>9149</v>
      </c>
      <c r="J60" s="15">
        <f t="shared" si="4"/>
        <v>1</v>
      </c>
    </row>
    <row r="61" spans="1:10" ht="12">
      <c r="A61">
        <v>1</v>
      </c>
      <c r="B61" s="14" t="s">
        <v>137</v>
      </c>
      <c r="C61" s="14">
        <v>33</v>
      </c>
      <c r="D61" s="20">
        <v>3303120</v>
      </c>
      <c r="E61" s="23" t="s">
        <v>168</v>
      </c>
      <c r="F61" s="15">
        <v>9</v>
      </c>
      <c r="G61" s="15">
        <v>151</v>
      </c>
      <c r="H61" s="24">
        <f t="shared" si="3"/>
        <v>0.059602649006622516</v>
      </c>
      <c r="I61" s="15">
        <v>1414</v>
      </c>
      <c r="J61" s="15">
        <f t="shared" si="4"/>
        <v>1</v>
      </c>
    </row>
    <row r="62" spans="1:10" ht="12">
      <c r="A62">
        <v>1</v>
      </c>
      <c r="B62" s="14" t="s">
        <v>137</v>
      </c>
      <c r="C62" s="14">
        <v>33</v>
      </c>
      <c r="D62" s="20">
        <v>3303150</v>
      </c>
      <c r="E62" s="23" t="s">
        <v>169</v>
      </c>
      <c r="F62" s="15">
        <v>25</v>
      </c>
      <c r="G62" s="15">
        <v>684</v>
      </c>
      <c r="H62" s="24">
        <f t="shared" si="3"/>
        <v>0.03654970760233918</v>
      </c>
      <c r="I62" s="15">
        <v>3753</v>
      </c>
      <c r="J62" s="15">
        <f t="shared" si="4"/>
        <v>1</v>
      </c>
    </row>
    <row r="63" spans="1:10" ht="12">
      <c r="A63">
        <v>1</v>
      </c>
      <c r="B63" s="14" t="s">
        <v>137</v>
      </c>
      <c r="C63" s="14">
        <v>33</v>
      </c>
      <c r="D63" s="20">
        <v>3303180</v>
      </c>
      <c r="E63" s="23" t="s">
        <v>170</v>
      </c>
      <c r="F63" s="15">
        <v>74</v>
      </c>
      <c r="G63" s="15">
        <v>1158</v>
      </c>
      <c r="H63" s="24">
        <f t="shared" si="3"/>
        <v>0.06390328151986183</v>
      </c>
      <c r="I63" s="15">
        <v>7373</v>
      </c>
      <c r="J63" s="15">
        <f t="shared" si="4"/>
        <v>1</v>
      </c>
    </row>
    <row r="64" spans="1:10" ht="12">
      <c r="A64">
        <v>1</v>
      </c>
      <c r="B64" s="14" t="s">
        <v>137</v>
      </c>
      <c r="C64" s="14">
        <v>33</v>
      </c>
      <c r="D64" s="20">
        <v>3303210</v>
      </c>
      <c r="E64" s="23" t="s">
        <v>90</v>
      </c>
      <c r="F64" s="15">
        <v>39</v>
      </c>
      <c r="G64" s="15">
        <v>540</v>
      </c>
      <c r="H64" s="24">
        <f t="shared" si="3"/>
        <v>0.07222222222222222</v>
      </c>
      <c r="I64" s="15">
        <v>3311</v>
      </c>
      <c r="J64" s="15">
        <f t="shared" si="4"/>
        <v>1</v>
      </c>
    </row>
    <row r="65" spans="1:10" ht="12">
      <c r="A65">
        <v>1</v>
      </c>
      <c r="B65" s="14" t="s">
        <v>137</v>
      </c>
      <c r="C65" s="14">
        <v>33</v>
      </c>
      <c r="D65" s="20">
        <v>3303240</v>
      </c>
      <c r="E65" s="23" t="s">
        <v>91</v>
      </c>
      <c r="F65" s="15">
        <v>117</v>
      </c>
      <c r="G65" s="15">
        <v>2901</v>
      </c>
      <c r="H65" s="24">
        <f t="shared" si="3"/>
        <v>0.04033092037228542</v>
      </c>
      <c r="I65" s="15">
        <v>17883</v>
      </c>
      <c r="J65" s="15">
        <f t="shared" si="4"/>
        <v>1</v>
      </c>
    </row>
    <row r="66" spans="1:10" ht="12">
      <c r="A66">
        <v>1</v>
      </c>
      <c r="B66" s="14" t="s">
        <v>137</v>
      </c>
      <c r="C66" s="14">
        <v>33</v>
      </c>
      <c r="D66" s="20">
        <v>3300035</v>
      </c>
      <c r="E66" s="23" t="s">
        <v>38</v>
      </c>
      <c r="F66" s="15">
        <v>47</v>
      </c>
      <c r="G66" s="15">
        <v>530</v>
      </c>
      <c r="H66" s="24">
        <f t="shared" si="3"/>
        <v>0.08867924528301886</v>
      </c>
      <c r="I66" s="15">
        <v>3576</v>
      </c>
      <c r="J66" s="15">
        <f t="shared" si="4"/>
        <v>1</v>
      </c>
    </row>
    <row r="67" spans="1:10" ht="12">
      <c r="A67">
        <v>1</v>
      </c>
      <c r="B67" s="14" t="s">
        <v>137</v>
      </c>
      <c r="C67" s="14">
        <v>33</v>
      </c>
      <c r="D67" s="20">
        <v>3303300</v>
      </c>
      <c r="E67" s="23" t="s">
        <v>41</v>
      </c>
      <c r="F67" s="15">
        <v>31</v>
      </c>
      <c r="G67" s="15">
        <v>309</v>
      </c>
      <c r="H67" s="24">
        <f t="shared" si="3"/>
        <v>0.10032362459546926</v>
      </c>
      <c r="I67" s="15">
        <v>1806</v>
      </c>
      <c r="J67" s="15">
        <f t="shared" si="4"/>
        <v>1</v>
      </c>
    </row>
    <row r="68" spans="1:10" ht="12">
      <c r="A68">
        <v>1</v>
      </c>
      <c r="B68" s="14" t="s">
        <v>137</v>
      </c>
      <c r="C68" s="14">
        <v>33</v>
      </c>
      <c r="D68" s="20">
        <v>3303330</v>
      </c>
      <c r="E68" s="23" t="s">
        <v>42</v>
      </c>
      <c r="F68" s="15">
        <v>350</v>
      </c>
      <c r="G68" s="15">
        <v>2795</v>
      </c>
      <c r="H68" s="24">
        <f t="shared" si="3"/>
        <v>0.1252236135957066</v>
      </c>
      <c r="I68" s="15">
        <v>17942</v>
      </c>
      <c r="J68" s="15">
        <f t="shared" si="4"/>
        <v>1</v>
      </c>
    </row>
    <row r="69" spans="1:10" ht="12">
      <c r="A69">
        <v>1</v>
      </c>
      <c r="B69" s="14" t="s">
        <v>137</v>
      </c>
      <c r="C69" s="14">
        <v>33</v>
      </c>
      <c r="D69" s="20">
        <v>3303360</v>
      </c>
      <c r="E69" s="23" t="s">
        <v>171</v>
      </c>
      <c r="F69" s="15">
        <v>6</v>
      </c>
      <c r="G69" s="15">
        <v>301</v>
      </c>
      <c r="H69" s="24">
        <f t="shared" si="3"/>
        <v>0.019933554817275746</v>
      </c>
      <c r="I69" s="15">
        <v>2286</v>
      </c>
      <c r="J69" s="15">
        <f t="shared" si="4"/>
        <v>1</v>
      </c>
    </row>
    <row r="70" spans="1:10" ht="12">
      <c r="A70">
        <v>1</v>
      </c>
      <c r="B70" s="14" t="s">
        <v>137</v>
      </c>
      <c r="C70" s="14">
        <v>33</v>
      </c>
      <c r="D70" s="20">
        <v>3303420</v>
      </c>
      <c r="E70" s="23" t="s">
        <v>92</v>
      </c>
      <c r="F70" s="15">
        <v>48</v>
      </c>
      <c r="G70" s="15">
        <v>604</v>
      </c>
      <c r="H70" s="24">
        <f t="shared" si="3"/>
        <v>0.07947019867549669</v>
      </c>
      <c r="I70" s="15">
        <v>3430</v>
      </c>
      <c r="J70" s="15">
        <f t="shared" si="4"/>
        <v>1</v>
      </c>
    </row>
    <row r="71" spans="1:10" ht="12">
      <c r="A71">
        <v>1</v>
      </c>
      <c r="B71" s="14" t="s">
        <v>137</v>
      </c>
      <c r="C71" s="14">
        <v>33</v>
      </c>
      <c r="D71" s="20">
        <v>3303480</v>
      </c>
      <c r="E71" s="23" t="s">
        <v>93</v>
      </c>
      <c r="F71" s="15">
        <v>65</v>
      </c>
      <c r="G71" s="15">
        <v>1826</v>
      </c>
      <c r="H71" s="24">
        <f t="shared" si="3"/>
        <v>0.035596933187294635</v>
      </c>
      <c r="I71" s="15">
        <v>8869</v>
      </c>
      <c r="J71" s="15">
        <f t="shared" si="4"/>
        <v>1</v>
      </c>
    </row>
    <row r="72" spans="1:10" ht="12">
      <c r="A72">
        <v>1</v>
      </c>
      <c r="B72" s="14" t="s">
        <v>137</v>
      </c>
      <c r="C72" s="14">
        <v>33</v>
      </c>
      <c r="D72" s="20">
        <v>3303540</v>
      </c>
      <c r="E72" s="23" t="s">
        <v>94</v>
      </c>
      <c r="F72" s="15">
        <v>10</v>
      </c>
      <c r="G72" s="15">
        <v>260</v>
      </c>
      <c r="H72" s="24">
        <f t="shared" si="3"/>
        <v>0.038461538461538464</v>
      </c>
      <c r="I72" s="15">
        <v>2010</v>
      </c>
      <c r="J72" s="15">
        <f t="shared" si="4"/>
        <v>1</v>
      </c>
    </row>
    <row r="73" spans="1:10" ht="12">
      <c r="A73">
        <v>1</v>
      </c>
      <c r="B73" s="14" t="s">
        <v>137</v>
      </c>
      <c r="C73" s="14">
        <v>33</v>
      </c>
      <c r="D73" s="20">
        <v>3303510</v>
      </c>
      <c r="E73" s="23" t="s">
        <v>172</v>
      </c>
      <c r="F73" s="15">
        <v>105</v>
      </c>
      <c r="G73" s="15">
        <v>1660</v>
      </c>
      <c r="H73" s="24">
        <f t="shared" si="3"/>
        <v>0.06325301204819277</v>
      </c>
      <c r="I73" s="15">
        <v>15968</v>
      </c>
      <c r="J73" s="15">
        <f t="shared" si="4"/>
        <v>1</v>
      </c>
    </row>
    <row r="74" spans="1:10" ht="12">
      <c r="A74">
        <v>1</v>
      </c>
      <c r="B74" s="14" t="s">
        <v>137</v>
      </c>
      <c r="C74" s="14">
        <v>33</v>
      </c>
      <c r="D74" s="20">
        <v>3303600</v>
      </c>
      <c r="E74" s="23" t="s">
        <v>173</v>
      </c>
      <c r="F74" s="15">
        <v>9</v>
      </c>
      <c r="G74" s="15">
        <v>549</v>
      </c>
      <c r="H74" s="24">
        <f aca="true" t="shared" si="5" ref="H74:H137">IF(AND(F74&gt;0,G74&gt;0),F74/G74,0)</f>
        <v>0.01639344262295082</v>
      </c>
      <c r="I74" s="15">
        <v>11351</v>
      </c>
      <c r="J74" s="15">
        <f t="shared" si="1"/>
        <v>1</v>
      </c>
    </row>
    <row r="75" spans="1:10" ht="12">
      <c r="A75">
        <v>1</v>
      </c>
      <c r="B75" s="14" t="s">
        <v>137</v>
      </c>
      <c r="C75" s="14">
        <v>33</v>
      </c>
      <c r="D75" s="20">
        <v>3303630</v>
      </c>
      <c r="E75" s="23" t="s">
        <v>95</v>
      </c>
      <c r="F75" s="15">
        <v>8</v>
      </c>
      <c r="G75" s="15">
        <v>187</v>
      </c>
      <c r="H75" s="24">
        <f t="shared" si="5"/>
        <v>0.0427807486631016</v>
      </c>
      <c r="I75" s="15">
        <v>1128</v>
      </c>
      <c r="J75" s="15">
        <f t="shared" si="1"/>
        <v>1</v>
      </c>
    </row>
    <row r="76" spans="1:10" ht="12">
      <c r="A76">
        <v>1</v>
      </c>
      <c r="B76" s="14" t="s">
        <v>137</v>
      </c>
      <c r="C76" s="14">
        <v>33</v>
      </c>
      <c r="D76" s="20">
        <v>3303640</v>
      </c>
      <c r="E76" s="23" t="s">
        <v>28</v>
      </c>
      <c r="F76" s="15">
        <v>1</v>
      </c>
      <c r="G76" s="15">
        <v>6</v>
      </c>
      <c r="H76" s="24">
        <f t="shared" si="5"/>
        <v>0.16666666666666666</v>
      </c>
      <c r="I76" s="15">
        <v>41</v>
      </c>
      <c r="J76" s="15">
        <f t="shared" si="1"/>
        <v>1</v>
      </c>
    </row>
    <row r="77" spans="1:10" ht="12">
      <c r="A77">
        <v>1</v>
      </c>
      <c r="B77" s="14" t="s">
        <v>137</v>
      </c>
      <c r="C77" s="14">
        <v>33</v>
      </c>
      <c r="D77" s="20">
        <v>3303660</v>
      </c>
      <c r="E77" s="23" t="s">
        <v>43</v>
      </c>
      <c r="F77" s="15">
        <v>38</v>
      </c>
      <c r="G77" s="15">
        <v>732</v>
      </c>
      <c r="H77" s="24">
        <f t="shared" si="5"/>
        <v>0.05191256830601093</v>
      </c>
      <c r="I77" s="15">
        <v>4620</v>
      </c>
      <c r="J77" s="15">
        <f t="shared" si="1"/>
        <v>1</v>
      </c>
    </row>
    <row r="78" spans="1:10" ht="12">
      <c r="A78">
        <v>1</v>
      </c>
      <c r="B78" s="14" t="s">
        <v>137</v>
      </c>
      <c r="C78" s="14">
        <v>33</v>
      </c>
      <c r="D78" s="20">
        <v>3303690</v>
      </c>
      <c r="E78" s="23" t="s">
        <v>174</v>
      </c>
      <c r="F78" s="15">
        <v>21</v>
      </c>
      <c r="G78" s="15">
        <v>631</v>
      </c>
      <c r="H78" s="24">
        <f t="shared" si="5"/>
        <v>0.03328050713153724</v>
      </c>
      <c r="I78" s="15">
        <v>4825</v>
      </c>
      <c r="J78" s="15">
        <f t="shared" si="1"/>
        <v>1</v>
      </c>
    </row>
    <row r="79" spans="1:10" ht="12">
      <c r="A79">
        <v>1</v>
      </c>
      <c r="B79" s="14" t="s">
        <v>137</v>
      </c>
      <c r="C79" s="14">
        <v>33</v>
      </c>
      <c r="D79" s="20">
        <v>3303720</v>
      </c>
      <c r="E79" s="23" t="s">
        <v>175</v>
      </c>
      <c r="F79" s="15">
        <v>21</v>
      </c>
      <c r="G79" s="15">
        <v>210</v>
      </c>
      <c r="H79" s="24">
        <f t="shared" si="5"/>
        <v>0.1</v>
      </c>
      <c r="I79" s="15">
        <v>1080</v>
      </c>
      <c r="J79" s="15">
        <f t="shared" si="1"/>
        <v>1</v>
      </c>
    </row>
    <row r="80" spans="1:10" ht="12">
      <c r="A80">
        <v>1</v>
      </c>
      <c r="B80" s="14" t="s">
        <v>137</v>
      </c>
      <c r="C80" s="14">
        <v>33</v>
      </c>
      <c r="D80" s="20">
        <v>3303750</v>
      </c>
      <c r="E80" s="23" t="s">
        <v>44</v>
      </c>
      <c r="F80" s="15">
        <v>113</v>
      </c>
      <c r="G80" s="15">
        <v>1371</v>
      </c>
      <c r="H80" s="24">
        <f t="shared" si="5"/>
        <v>0.0824215900802334</v>
      </c>
      <c r="I80" s="15">
        <v>7183</v>
      </c>
      <c r="J80" s="15">
        <f t="shared" si="1"/>
        <v>1</v>
      </c>
    </row>
    <row r="81" spans="1:10" ht="12">
      <c r="A81">
        <v>1</v>
      </c>
      <c r="B81" s="14" t="s">
        <v>137</v>
      </c>
      <c r="C81" s="14">
        <v>33</v>
      </c>
      <c r="D81" s="20">
        <v>3303780</v>
      </c>
      <c r="E81" s="23" t="s">
        <v>176</v>
      </c>
      <c r="F81" s="15">
        <v>71</v>
      </c>
      <c r="G81" s="15">
        <v>745</v>
      </c>
      <c r="H81" s="24">
        <f t="shared" si="5"/>
        <v>0.0953020134228188</v>
      </c>
      <c r="I81" s="15">
        <v>4298</v>
      </c>
      <c r="J81" s="15">
        <f t="shared" si="1"/>
        <v>1</v>
      </c>
    </row>
    <row r="82" spans="1:10" ht="12">
      <c r="A82">
        <v>1</v>
      </c>
      <c r="B82" s="14" t="s">
        <v>137</v>
      </c>
      <c r="C82" s="14">
        <v>33</v>
      </c>
      <c r="D82" s="20">
        <v>3303810</v>
      </c>
      <c r="E82" s="23" t="s">
        <v>96</v>
      </c>
      <c r="F82" s="15">
        <v>20</v>
      </c>
      <c r="G82" s="15">
        <v>221</v>
      </c>
      <c r="H82" s="24">
        <f t="shared" si="5"/>
        <v>0.09049773755656108</v>
      </c>
      <c r="I82" s="15">
        <v>2022</v>
      </c>
      <c r="J82" s="15">
        <f t="shared" si="1"/>
        <v>1</v>
      </c>
    </row>
    <row r="83" spans="1:10" ht="12">
      <c r="A83">
        <v>1</v>
      </c>
      <c r="B83" s="14" t="s">
        <v>137</v>
      </c>
      <c r="C83" s="14">
        <v>33</v>
      </c>
      <c r="D83" s="20">
        <v>3303840</v>
      </c>
      <c r="E83" s="23" t="s">
        <v>177</v>
      </c>
      <c r="F83" s="15">
        <v>14</v>
      </c>
      <c r="G83" s="15">
        <v>954</v>
      </c>
      <c r="H83" s="24">
        <f t="shared" si="5"/>
        <v>0.014675052410901468</v>
      </c>
      <c r="I83" s="15">
        <v>7410</v>
      </c>
      <c r="J83" s="15">
        <f t="shared" si="1"/>
        <v>1</v>
      </c>
    </row>
    <row r="84" spans="1:10" ht="12">
      <c r="A84">
        <v>1</v>
      </c>
      <c r="B84" s="14" t="s">
        <v>137</v>
      </c>
      <c r="C84" s="14">
        <v>33</v>
      </c>
      <c r="D84" s="20">
        <v>3303850</v>
      </c>
      <c r="E84" s="23" t="s">
        <v>45</v>
      </c>
      <c r="F84" s="15">
        <v>21</v>
      </c>
      <c r="G84" s="15">
        <v>1011</v>
      </c>
      <c r="H84" s="24">
        <f t="shared" si="5"/>
        <v>0.020771513353115726</v>
      </c>
      <c r="I84" s="15">
        <v>11827</v>
      </c>
      <c r="J84" s="15">
        <f t="shared" si="1"/>
        <v>1</v>
      </c>
    </row>
    <row r="85" spans="1:10" ht="12">
      <c r="A85">
        <v>1</v>
      </c>
      <c r="B85" s="14" t="s">
        <v>137</v>
      </c>
      <c r="C85" s="14">
        <v>33</v>
      </c>
      <c r="D85" s="20">
        <v>3303870</v>
      </c>
      <c r="E85" s="23" t="s">
        <v>178</v>
      </c>
      <c r="F85" s="15">
        <v>146</v>
      </c>
      <c r="G85" s="15">
        <v>1998</v>
      </c>
      <c r="H85" s="24">
        <f t="shared" si="5"/>
        <v>0.07307307307307308</v>
      </c>
      <c r="I85" s="15">
        <v>12756</v>
      </c>
      <c r="J85" s="15">
        <f t="shared" si="1"/>
        <v>1</v>
      </c>
    </row>
    <row r="86" spans="1:10" ht="12">
      <c r="A86">
        <v>1</v>
      </c>
      <c r="B86" s="14" t="s">
        <v>137</v>
      </c>
      <c r="C86" s="14">
        <v>33</v>
      </c>
      <c r="D86" s="20">
        <v>3303900</v>
      </c>
      <c r="E86" s="23" t="s">
        <v>97</v>
      </c>
      <c r="F86" s="15">
        <v>33</v>
      </c>
      <c r="G86" s="15">
        <v>1103</v>
      </c>
      <c r="H86" s="24">
        <f t="shared" si="5"/>
        <v>0.029918404351767906</v>
      </c>
      <c r="I86" s="15">
        <v>5877</v>
      </c>
      <c r="J86" s="15">
        <f t="shared" si="1"/>
        <v>1</v>
      </c>
    </row>
    <row r="87" spans="1:10" ht="12">
      <c r="A87">
        <v>1</v>
      </c>
      <c r="B87" s="14" t="s">
        <v>137</v>
      </c>
      <c r="C87" s="14">
        <v>33</v>
      </c>
      <c r="D87" s="20">
        <v>3303930</v>
      </c>
      <c r="E87" s="23" t="s">
        <v>179</v>
      </c>
      <c r="F87" s="15">
        <v>230</v>
      </c>
      <c r="G87" s="15">
        <v>4697</v>
      </c>
      <c r="H87" s="24">
        <f t="shared" si="5"/>
        <v>0.04896742601660634</v>
      </c>
      <c r="I87" s="15">
        <v>24220</v>
      </c>
      <c r="J87" s="15">
        <f t="shared" si="1"/>
        <v>0</v>
      </c>
    </row>
    <row r="88" spans="1:10" ht="12">
      <c r="A88">
        <v>1</v>
      </c>
      <c r="B88" s="14" t="s">
        <v>137</v>
      </c>
      <c r="C88" s="14">
        <v>33</v>
      </c>
      <c r="D88" s="20">
        <v>3303960</v>
      </c>
      <c r="E88" s="23" t="s">
        <v>98</v>
      </c>
      <c r="F88" s="15">
        <v>111</v>
      </c>
      <c r="G88" s="15">
        <v>1335</v>
      </c>
      <c r="H88" s="24">
        <f t="shared" si="5"/>
        <v>0.08314606741573034</v>
      </c>
      <c r="I88" s="15">
        <v>8915</v>
      </c>
      <c r="J88" s="15">
        <f t="shared" si="1"/>
        <v>1</v>
      </c>
    </row>
    <row r="89" spans="1:10" ht="12">
      <c r="A89">
        <v>1</v>
      </c>
      <c r="B89" s="14" t="s">
        <v>137</v>
      </c>
      <c r="C89" s="14">
        <v>33</v>
      </c>
      <c r="D89" s="20">
        <v>3303990</v>
      </c>
      <c r="E89" s="23" t="s">
        <v>180</v>
      </c>
      <c r="F89" s="15">
        <v>7</v>
      </c>
      <c r="G89" s="15">
        <v>99</v>
      </c>
      <c r="H89" s="24">
        <f t="shared" si="5"/>
        <v>0.0707070707070707</v>
      </c>
      <c r="I89" s="15">
        <v>906</v>
      </c>
      <c r="J89" s="15">
        <f t="shared" si="1"/>
        <v>1</v>
      </c>
    </row>
    <row r="90" spans="1:10" ht="12">
      <c r="A90">
        <v>1</v>
      </c>
      <c r="B90" s="14" t="s">
        <v>137</v>
      </c>
      <c r="C90" s="14">
        <v>33</v>
      </c>
      <c r="D90" s="20">
        <v>3304030</v>
      </c>
      <c r="E90" s="23" t="s">
        <v>46</v>
      </c>
      <c r="F90" s="15">
        <v>190</v>
      </c>
      <c r="G90" s="15">
        <v>1842</v>
      </c>
      <c r="H90" s="24">
        <f t="shared" si="5"/>
        <v>0.10314875135722042</v>
      </c>
      <c r="I90" s="15">
        <v>11504</v>
      </c>
      <c r="J90" s="15">
        <f t="shared" si="1"/>
        <v>1</v>
      </c>
    </row>
    <row r="91" spans="1:10" ht="12">
      <c r="A91">
        <v>1</v>
      </c>
      <c r="B91" s="14" t="s">
        <v>137</v>
      </c>
      <c r="C91" s="14">
        <v>33</v>
      </c>
      <c r="D91" s="20">
        <v>3300003</v>
      </c>
      <c r="E91" s="23" t="s">
        <v>29</v>
      </c>
      <c r="F91" s="15">
        <v>34</v>
      </c>
      <c r="G91" s="15">
        <v>674</v>
      </c>
      <c r="H91" s="24">
        <f t="shared" si="5"/>
        <v>0.050445103857566766</v>
      </c>
      <c r="I91" s="15">
        <v>13039</v>
      </c>
      <c r="J91" s="15">
        <f t="shared" si="1"/>
        <v>1</v>
      </c>
    </row>
    <row r="92" spans="1:10" ht="12">
      <c r="A92">
        <v>1</v>
      </c>
      <c r="B92" s="14" t="s">
        <v>137</v>
      </c>
      <c r="C92" s="14">
        <v>33</v>
      </c>
      <c r="D92" s="20">
        <v>3304040</v>
      </c>
      <c r="E92" s="23" t="s">
        <v>99</v>
      </c>
      <c r="F92" s="15">
        <v>133</v>
      </c>
      <c r="G92" s="15">
        <v>2190</v>
      </c>
      <c r="H92" s="24">
        <f t="shared" si="5"/>
        <v>0.060730593607305934</v>
      </c>
      <c r="I92" s="15">
        <v>14842</v>
      </c>
      <c r="J92" s="15">
        <f t="shared" si="1"/>
        <v>1</v>
      </c>
    </row>
    <row r="93" spans="1:10" ht="12">
      <c r="A93">
        <v>1</v>
      </c>
      <c r="B93" s="14" t="s">
        <v>137</v>
      </c>
      <c r="C93" s="14">
        <v>33</v>
      </c>
      <c r="D93" s="20">
        <v>3304050</v>
      </c>
      <c r="E93" s="23" t="s">
        <v>181</v>
      </c>
      <c r="F93" s="15">
        <v>225</v>
      </c>
      <c r="G93" s="15">
        <v>3061</v>
      </c>
      <c r="H93" s="24">
        <f t="shared" si="5"/>
        <v>0.07350539039529566</v>
      </c>
      <c r="I93" s="15">
        <v>23757</v>
      </c>
      <c r="J93" s="15">
        <f t="shared" si="1"/>
        <v>0</v>
      </c>
    </row>
    <row r="94" spans="1:10" ht="12">
      <c r="A94">
        <v>1</v>
      </c>
      <c r="B94" s="14" t="s">
        <v>137</v>
      </c>
      <c r="C94" s="14">
        <v>33</v>
      </c>
      <c r="D94" s="20">
        <v>3304080</v>
      </c>
      <c r="E94" s="23" t="s">
        <v>100</v>
      </c>
      <c r="F94" s="15">
        <v>8</v>
      </c>
      <c r="G94" s="15">
        <v>210</v>
      </c>
      <c r="H94" s="24">
        <f t="shared" si="5"/>
        <v>0.0380952380952381</v>
      </c>
      <c r="I94" s="15">
        <v>2024</v>
      </c>
      <c r="J94" s="15">
        <f t="shared" si="1"/>
        <v>1</v>
      </c>
    </row>
    <row r="95" spans="1:10" ht="12">
      <c r="A95">
        <v>1</v>
      </c>
      <c r="B95" s="14" t="s">
        <v>137</v>
      </c>
      <c r="C95" s="14">
        <v>33</v>
      </c>
      <c r="D95" s="20">
        <v>3304140</v>
      </c>
      <c r="E95" s="23" t="s">
        <v>182</v>
      </c>
      <c r="F95" s="15">
        <v>282</v>
      </c>
      <c r="G95" s="15">
        <v>2585</v>
      </c>
      <c r="H95" s="24">
        <f t="shared" si="5"/>
        <v>0.10909090909090909</v>
      </c>
      <c r="I95" s="15">
        <v>17787</v>
      </c>
      <c r="J95" s="15">
        <f t="shared" si="1"/>
        <v>1</v>
      </c>
    </row>
    <row r="96" spans="1:10" ht="12">
      <c r="A96">
        <v>1</v>
      </c>
      <c r="B96" s="14" t="s">
        <v>137</v>
      </c>
      <c r="C96" s="14">
        <v>33</v>
      </c>
      <c r="D96" s="20">
        <v>3304150</v>
      </c>
      <c r="E96" s="23" t="s">
        <v>101</v>
      </c>
      <c r="F96" s="15">
        <v>10</v>
      </c>
      <c r="G96" s="15">
        <v>131</v>
      </c>
      <c r="H96" s="24">
        <f t="shared" si="5"/>
        <v>0.07633587786259542</v>
      </c>
      <c r="I96" s="15">
        <v>1823</v>
      </c>
      <c r="J96" s="15">
        <f t="shared" si="1"/>
        <v>1</v>
      </c>
    </row>
    <row r="97" spans="1:10" ht="12">
      <c r="A97">
        <v>1</v>
      </c>
      <c r="B97" s="14" t="s">
        <v>137</v>
      </c>
      <c r="C97" s="14">
        <v>33</v>
      </c>
      <c r="D97" s="20">
        <v>3304170</v>
      </c>
      <c r="E97" s="23" t="s">
        <v>183</v>
      </c>
      <c r="F97" s="15">
        <v>2</v>
      </c>
      <c r="G97" s="15">
        <v>57</v>
      </c>
      <c r="H97" s="24">
        <f t="shared" si="5"/>
        <v>0.03508771929824561</v>
      </c>
      <c r="I97" s="15">
        <v>395</v>
      </c>
      <c r="J97" s="15">
        <f t="shared" si="1"/>
        <v>1</v>
      </c>
    </row>
    <row r="98" spans="1:10" ht="12">
      <c r="A98">
        <v>1</v>
      </c>
      <c r="B98" s="14" t="s">
        <v>137</v>
      </c>
      <c r="C98" s="14">
        <v>33</v>
      </c>
      <c r="D98" s="20">
        <v>3304230</v>
      </c>
      <c r="E98" s="23" t="s">
        <v>184</v>
      </c>
      <c r="F98" s="15">
        <v>200</v>
      </c>
      <c r="G98" s="15">
        <v>1819</v>
      </c>
      <c r="H98" s="24">
        <f t="shared" si="5"/>
        <v>0.10995052226498075</v>
      </c>
      <c r="I98" s="15">
        <v>13150</v>
      </c>
      <c r="J98" s="15">
        <f t="shared" si="1"/>
        <v>1</v>
      </c>
    </row>
    <row r="99" spans="1:10" ht="12">
      <c r="A99">
        <v>1</v>
      </c>
      <c r="B99" s="14" t="s">
        <v>137</v>
      </c>
      <c r="C99" s="14">
        <v>33</v>
      </c>
      <c r="D99" s="20">
        <v>3304260</v>
      </c>
      <c r="E99" s="23" t="s">
        <v>102</v>
      </c>
      <c r="F99" s="15">
        <v>20</v>
      </c>
      <c r="G99" s="15">
        <v>352</v>
      </c>
      <c r="H99" s="24">
        <f t="shared" si="5"/>
        <v>0.056818181818181816</v>
      </c>
      <c r="I99" s="15">
        <v>2521</v>
      </c>
      <c r="J99" s="15">
        <f t="shared" si="1"/>
        <v>1</v>
      </c>
    </row>
    <row r="100" spans="1:10" ht="12">
      <c r="A100">
        <v>1</v>
      </c>
      <c r="B100" s="14" t="s">
        <v>137</v>
      </c>
      <c r="C100" s="14">
        <v>33</v>
      </c>
      <c r="D100" s="20">
        <v>3304290</v>
      </c>
      <c r="E100" s="23" t="s">
        <v>103</v>
      </c>
      <c r="F100" s="15">
        <v>28</v>
      </c>
      <c r="G100" s="15">
        <v>348</v>
      </c>
      <c r="H100" s="24">
        <f t="shared" si="5"/>
        <v>0.08045977011494253</v>
      </c>
      <c r="I100" s="15">
        <v>2170</v>
      </c>
      <c r="J100" s="15">
        <f t="shared" si="1"/>
        <v>1</v>
      </c>
    </row>
    <row r="101" spans="1:10" ht="12">
      <c r="A101">
        <v>1</v>
      </c>
      <c r="B101" s="14" t="s">
        <v>137</v>
      </c>
      <c r="C101" s="14">
        <v>33</v>
      </c>
      <c r="D101" s="20">
        <v>3304350</v>
      </c>
      <c r="E101" s="23" t="s">
        <v>104</v>
      </c>
      <c r="F101" s="15">
        <v>65</v>
      </c>
      <c r="G101" s="15">
        <v>1749</v>
      </c>
      <c r="H101" s="24">
        <f t="shared" si="5"/>
        <v>0.037164093767867355</v>
      </c>
      <c r="I101" s="15">
        <v>7775</v>
      </c>
      <c r="J101" s="15">
        <f t="shared" si="1"/>
        <v>1</v>
      </c>
    </row>
    <row r="102" spans="1:10" ht="12">
      <c r="A102">
        <v>1</v>
      </c>
      <c r="B102" s="14" t="s">
        <v>137</v>
      </c>
      <c r="C102" s="14">
        <v>33</v>
      </c>
      <c r="D102" s="20">
        <v>3304380</v>
      </c>
      <c r="E102" s="23" t="s">
        <v>105</v>
      </c>
      <c r="F102" s="15">
        <v>101</v>
      </c>
      <c r="G102" s="15">
        <v>979</v>
      </c>
      <c r="H102" s="24">
        <f t="shared" si="5"/>
        <v>0.10316649642492338</v>
      </c>
      <c r="I102" s="15">
        <v>6109</v>
      </c>
      <c r="J102" s="15">
        <f t="shared" si="1"/>
        <v>1</v>
      </c>
    </row>
    <row r="103" spans="1:10" ht="12">
      <c r="A103">
        <v>1</v>
      </c>
      <c r="B103" s="14" t="s">
        <v>137</v>
      </c>
      <c r="C103" s="14">
        <v>33</v>
      </c>
      <c r="D103" s="20">
        <v>3304410</v>
      </c>
      <c r="E103" s="23" t="s">
        <v>106</v>
      </c>
      <c r="F103" s="15">
        <v>178</v>
      </c>
      <c r="G103" s="15">
        <v>5683</v>
      </c>
      <c r="H103" s="24">
        <f t="shared" si="5"/>
        <v>0.03132148513109273</v>
      </c>
      <c r="I103" s="15">
        <v>24838</v>
      </c>
      <c r="J103" s="15">
        <f t="shared" si="1"/>
        <v>0</v>
      </c>
    </row>
    <row r="104" spans="1:10" ht="12">
      <c r="A104">
        <v>1</v>
      </c>
      <c r="B104" s="14" t="s">
        <v>137</v>
      </c>
      <c r="C104" s="14">
        <v>33</v>
      </c>
      <c r="D104" s="20">
        <v>3304500</v>
      </c>
      <c r="E104" s="23" t="s">
        <v>185</v>
      </c>
      <c r="F104" s="15">
        <v>10</v>
      </c>
      <c r="G104" s="15">
        <v>298</v>
      </c>
      <c r="H104" s="24">
        <f t="shared" si="5"/>
        <v>0.03355704697986577</v>
      </c>
      <c r="I104" s="15">
        <v>1758</v>
      </c>
      <c r="J104" s="15">
        <f t="shared" si="1"/>
        <v>1</v>
      </c>
    </row>
    <row r="105" spans="1:10" ht="12">
      <c r="A105">
        <v>1</v>
      </c>
      <c r="B105" s="14" t="s">
        <v>137</v>
      </c>
      <c r="C105" s="14">
        <v>33</v>
      </c>
      <c r="D105" s="20">
        <v>3304530</v>
      </c>
      <c r="E105" s="23" t="s">
        <v>107</v>
      </c>
      <c r="F105" s="15">
        <v>5</v>
      </c>
      <c r="G105" s="15">
        <v>187</v>
      </c>
      <c r="H105" s="24">
        <f t="shared" si="5"/>
        <v>0.026737967914438502</v>
      </c>
      <c r="I105" s="15">
        <v>1658</v>
      </c>
      <c r="J105" s="15">
        <f t="shared" si="1"/>
        <v>1</v>
      </c>
    </row>
    <row r="106" spans="1:10" ht="12">
      <c r="A106">
        <v>1</v>
      </c>
      <c r="B106" s="14" t="s">
        <v>137</v>
      </c>
      <c r="C106" s="14">
        <v>33</v>
      </c>
      <c r="D106" s="20">
        <v>3304560</v>
      </c>
      <c r="E106" s="23" t="s">
        <v>186</v>
      </c>
      <c r="F106" s="15">
        <v>32</v>
      </c>
      <c r="G106" s="15">
        <v>364</v>
      </c>
      <c r="H106" s="24">
        <f t="shared" si="5"/>
        <v>0.08791208791208792</v>
      </c>
      <c r="I106" s="15">
        <v>2153</v>
      </c>
      <c r="J106" s="15">
        <f t="shared" si="1"/>
        <v>1</v>
      </c>
    </row>
    <row r="107" spans="1:10" ht="12">
      <c r="A107">
        <v>1</v>
      </c>
      <c r="B107" s="14" t="s">
        <v>137</v>
      </c>
      <c r="C107" s="14">
        <v>33</v>
      </c>
      <c r="D107" s="20">
        <v>3304590</v>
      </c>
      <c r="E107" s="23" t="s">
        <v>108</v>
      </c>
      <c r="F107" s="15">
        <v>2460</v>
      </c>
      <c r="G107" s="15">
        <v>17940</v>
      </c>
      <c r="H107" s="24">
        <f t="shared" si="5"/>
        <v>0.13712374581939799</v>
      </c>
      <c r="I107" s="15">
        <v>113037</v>
      </c>
      <c r="J107" s="15">
        <f t="shared" si="1"/>
        <v>0</v>
      </c>
    </row>
    <row r="108" spans="1:10" ht="12">
      <c r="A108">
        <v>1</v>
      </c>
      <c r="B108" s="14" t="s">
        <v>137</v>
      </c>
      <c r="C108" s="14">
        <v>33</v>
      </c>
      <c r="D108" s="20">
        <v>3304620</v>
      </c>
      <c r="E108" s="23" t="s">
        <v>109</v>
      </c>
      <c r="F108" s="15">
        <v>19</v>
      </c>
      <c r="G108" s="15">
        <v>306</v>
      </c>
      <c r="H108" s="24">
        <f t="shared" si="5"/>
        <v>0.06209150326797386</v>
      </c>
      <c r="I108" s="15">
        <v>2115</v>
      </c>
      <c r="J108" s="15">
        <f t="shared" si="1"/>
        <v>1</v>
      </c>
    </row>
    <row r="109" spans="1:10" ht="12">
      <c r="A109">
        <v>1</v>
      </c>
      <c r="B109" s="14" t="s">
        <v>137</v>
      </c>
      <c r="C109" s="14">
        <v>33</v>
      </c>
      <c r="D109" s="20">
        <v>3304650</v>
      </c>
      <c r="E109" s="23" t="s">
        <v>187</v>
      </c>
      <c r="F109" s="15">
        <v>7</v>
      </c>
      <c r="G109" s="15">
        <v>118</v>
      </c>
      <c r="H109" s="24">
        <f t="shared" si="5"/>
        <v>0.059322033898305086</v>
      </c>
      <c r="I109" s="15">
        <v>786</v>
      </c>
      <c r="J109" s="15">
        <f t="shared" si="1"/>
        <v>1</v>
      </c>
    </row>
    <row r="110" spans="1:10" ht="12">
      <c r="A110">
        <v>1</v>
      </c>
      <c r="B110" s="14" t="s">
        <v>137</v>
      </c>
      <c r="C110" s="14">
        <v>33</v>
      </c>
      <c r="D110" s="20">
        <v>3304670</v>
      </c>
      <c r="E110" s="23" t="s">
        <v>110</v>
      </c>
      <c r="F110" s="15">
        <v>160</v>
      </c>
      <c r="G110" s="15">
        <v>1742</v>
      </c>
      <c r="H110" s="24">
        <f t="shared" si="5"/>
        <v>0.09184845005740529</v>
      </c>
      <c r="I110" s="15">
        <v>8092</v>
      </c>
      <c r="J110" s="15">
        <f t="shared" si="1"/>
        <v>1</v>
      </c>
    </row>
    <row r="111" spans="1:10" ht="12">
      <c r="A111">
        <v>1</v>
      </c>
      <c r="B111" s="14" t="s">
        <v>137</v>
      </c>
      <c r="C111" s="14">
        <v>33</v>
      </c>
      <c r="D111" s="20">
        <v>3304680</v>
      </c>
      <c r="E111" s="23" t="s">
        <v>47</v>
      </c>
      <c r="F111" s="15">
        <v>98</v>
      </c>
      <c r="G111" s="15">
        <v>1558</v>
      </c>
      <c r="H111" s="24">
        <f t="shared" si="5"/>
        <v>0.06290115532734275</v>
      </c>
      <c r="I111" s="15">
        <v>10174</v>
      </c>
      <c r="J111" s="15">
        <f t="shared" si="1"/>
        <v>1</v>
      </c>
    </row>
    <row r="112" spans="1:10" ht="12">
      <c r="A112">
        <v>1</v>
      </c>
      <c r="B112" s="14" t="s">
        <v>137</v>
      </c>
      <c r="C112" s="14">
        <v>33</v>
      </c>
      <c r="D112" s="20">
        <v>3304740</v>
      </c>
      <c r="E112" s="23" t="s">
        <v>111</v>
      </c>
      <c r="F112" s="15">
        <v>181</v>
      </c>
      <c r="G112" s="15">
        <v>5484</v>
      </c>
      <c r="H112" s="24">
        <f t="shared" si="5"/>
        <v>0.03300510576221736</v>
      </c>
      <c r="I112" s="15">
        <v>26534</v>
      </c>
      <c r="J112" s="15">
        <f t="shared" si="1"/>
        <v>0</v>
      </c>
    </row>
    <row r="113" spans="1:10" ht="12">
      <c r="A113">
        <v>1</v>
      </c>
      <c r="B113" s="14" t="s">
        <v>137</v>
      </c>
      <c r="C113" s="14">
        <v>33</v>
      </c>
      <c r="D113" s="20">
        <v>3304760</v>
      </c>
      <c r="E113" s="23" t="s">
        <v>112</v>
      </c>
      <c r="F113" s="15">
        <v>283</v>
      </c>
      <c r="G113" s="15">
        <v>2787</v>
      </c>
      <c r="H113" s="24">
        <f t="shared" si="5"/>
        <v>0.10154287764621457</v>
      </c>
      <c r="I113" s="15">
        <v>16410</v>
      </c>
      <c r="J113" s="15">
        <f t="shared" si="1"/>
        <v>1</v>
      </c>
    </row>
    <row r="114" spans="1:10" ht="12">
      <c r="A114">
        <v>1</v>
      </c>
      <c r="B114" s="14" t="s">
        <v>137</v>
      </c>
      <c r="C114" s="14">
        <v>33</v>
      </c>
      <c r="D114" s="20">
        <v>3304770</v>
      </c>
      <c r="E114" s="23" t="s">
        <v>113</v>
      </c>
      <c r="F114" s="15">
        <v>34</v>
      </c>
      <c r="G114" s="15">
        <v>302</v>
      </c>
      <c r="H114" s="24">
        <f t="shared" si="5"/>
        <v>0.11258278145695365</v>
      </c>
      <c r="I114" s="15">
        <v>1560</v>
      </c>
      <c r="J114" s="15">
        <f t="shared" si="1"/>
        <v>1</v>
      </c>
    </row>
    <row r="115" spans="1:10" ht="12">
      <c r="A115">
        <v>1</v>
      </c>
      <c r="B115" s="14" t="s">
        <v>137</v>
      </c>
      <c r="C115" s="14">
        <v>33</v>
      </c>
      <c r="D115" s="20">
        <v>3304800</v>
      </c>
      <c r="E115" s="23" t="s">
        <v>188</v>
      </c>
      <c r="F115" s="15">
        <v>23</v>
      </c>
      <c r="G115" s="15">
        <v>226</v>
      </c>
      <c r="H115" s="24">
        <f t="shared" si="5"/>
        <v>0.10176991150442478</v>
      </c>
      <c r="I115" s="15">
        <v>1317</v>
      </c>
      <c r="J115" s="15">
        <f t="shared" si="1"/>
        <v>1</v>
      </c>
    </row>
    <row r="116" spans="1:10" ht="12">
      <c r="A116">
        <v>1</v>
      </c>
      <c r="B116" s="14" t="s">
        <v>137</v>
      </c>
      <c r="C116" s="14">
        <v>33</v>
      </c>
      <c r="D116" s="20">
        <v>3304830</v>
      </c>
      <c r="E116" s="23" t="s">
        <v>189</v>
      </c>
      <c r="F116" s="15">
        <v>183</v>
      </c>
      <c r="G116" s="15">
        <v>2732</v>
      </c>
      <c r="H116" s="24">
        <f t="shared" si="5"/>
        <v>0.06698389458272327</v>
      </c>
      <c r="I116" s="15">
        <v>14298</v>
      </c>
      <c r="J116" s="15">
        <f t="shared" si="1"/>
        <v>1</v>
      </c>
    </row>
    <row r="117" spans="1:10" ht="12">
      <c r="A117">
        <v>1</v>
      </c>
      <c r="B117" s="14" t="s">
        <v>137</v>
      </c>
      <c r="C117" s="14">
        <v>33</v>
      </c>
      <c r="D117" s="20">
        <v>3300616</v>
      </c>
      <c r="E117" s="23" t="s">
        <v>138</v>
      </c>
      <c r="F117" s="15">
        <v>105</v>
      </c>
      <c r="G117" s="15">
        <v>812</v>
      </c>
      <c r="H117" s="24">
        <f t="shared" si="5"/>
        <v>0.12931034482758622</v>
      </c>
      <c r="I117" s="15">
        <v>4235</v>
      </c>
      <c r="J117" s="15">
        <f t="shared" si="1"/>
        <v>1</v>
      </c>
    </row>
    <row r="118" spans="1:10" ht="12">
      <c r="A118">
        <v>1</v>
      </c>
      <c r="B118" s="14" t="s">
        <v>137</v>
      </c>
      <c r="C118" s="14">
        <v>33</v>
      </c>
      <c r="D118" s="20">
        <v>3304890</v>
      </c>
      <c r="E118" s="23" t="s">
        <v>114</v>
      </c>
      <c r="F118" s="15">
        <v>174</v>
      </c>
      <c r="G118" s="15">
        <v>2499</v>
      </c>
      <c r="H118" s="24">
        <f t="shared" si="5"/>
        <v>0.06962785114045618</v>
      </c>
      <c r="I118" s="15">
        <v>15174</v>
      </c>
      <c r="J118" s="15">
        <f t="shared" si="1"/>
        <v>1</v>
      </c>
    </row>
    <row r="119" spans="1:10" ht="12">
      <c r="A119">
        <v>1</v>
      </c>
      <c r="B119" s="14" t="s">
        <v>137</v>
      </c>
      <c r="C119" s="14">
        <v>33</v>
      </c>
      <c r="D119" s="20">
        <v>3304920</v>
      </c>
      <c r="E119" s="23" t="s">
        <v>190</v>
      </c>
      <c r="F119" s="15">
        <v>12</v>
      </c>
      <c r="G119" s="15">
        <v>132</v>
      </c>
      <c r="H119" s="24">
        <f t="shared" si="5"/>
        <v>0.09090909090909091</v>
      </c>
      <c r="I119" s="15">
        <v>794</v>
      </c>
      <c r="J119" s="15">
        <f t="shared" si="1"/>
        <v>1</v>
      </c>
    </row>
    <row r="120" spans="1:10" ht="12">
      <c r="A120">
        <v>1</v>
      </c>
      <c r="B120" s="14" t="s">
        <v>137</v>
      </c>
      <c r="C120" s="14">
        <v>33</v>
      </c>
      <c r="D120" s="20">
        <v>3304950</v>
      </c>
      <c r="E120" s="23" t="s">
        <v>115</v>
      </c>
      <c r="F120" s="15">
        <v>15</v>
      </c>
      <c r="G120" s="15">
        <v>361</v>
      </c>
      <c r="H120" s="24">
        <f t="shared" si="5"/>
        <v>0.04155124653739612</v>
      </c>
      <c r="I120" s="15">
        <v>2149</v>
      </c>
      <c r="J120" s="15">
        <f t="shared" si="1"/>
        <v>1</v>
      </c>
    </row>
    <row r="121" spans="1:10" ht="12">
      <c r="A121">
        <v>1</v>
      </c>
      <c r="B121" s="14" t="s">
        <v>137</v>
      </c>
      <c r="C121" s="14">
        <v>33</v>
      </c>
      <c r="D121" s="20">
        <v>3304960</v>
      </c>
      <c r="E121" s="23" t="s">
        <v>116</v>
      </c>
      <c r="F121" s="15">
        <v>43</v>
      </c>
      <c r="G121" s="15">
        <v>710</v>
      </c>
      <c r="H121" s="24">
        <f t="shared" si="5"/>
        <v>0.06056338028169014</v>
      </c>
      <c r="I121" s="15">
        <v>4865</v>
      </c>
      <c r="J121" s="15">
        <f t="shared" si="1"/>
        <v>1</v>
      </c>
    </row>
    <row r="122" spans="1:10" ht="12">
      <c r="A122">
        <v>1</v>
      </c>
      <c r="B122" s="14" t="s">
        <v>137</v>
      </c>
      <c r="C122" s="14">
        <v>33</v>
      </c>
      <c r="D122" s="20">
        <v>3304980</v>
      </c>
      <c r="E122" s="23" t="s">
        <v>191</v>
      </c>
      <c r="F122" s="15">
        <v>1284</v>
      </c>
      <c r="G122" s="15">
        <v>15489</v>
      </c>
      <c r="H122" s="24">
        <f t="shared" si="5"/>
        <v>0.08289754018981213</v>
      </c>
      <c r="I122" s="15">
        <v>91485</v>
      </c>
      <c r="J122" s="15">
        <f t="shared" si="1"/>
        <v>0</v>
      </c>
    </row>
    <row r="123" spans="1:10" ht="12">
      <c r="A123">
        <v>1</v>
      </c>
      <c r="B123" s="14" t="s">
        <v>137</v>
      </c>
      <c r="C123" s="14">
        <v>33</v>
      </c>
      <c r="D123" s="20">
        <v>3305010</v>
      </c>
      <c r="E123" s="23" t="s">
        <v>192</v>
      </c>
      <c r="F123" s="15">
        <v>10</v>
      </c>
      <c r="G123" s="15">
        <v>113</v>
      </c>
      <c r="H123" s="24">
        <f t="shared" si="5"/>
        <v>0.08849557522123894</v>
      </c>
      <c r="I123" s="15">
        <v>667</v>
      </c>
      <c r="J123" s="15">
        <f t="shared" si="1"/>
        <v>1</v>
      </c>
    </row>
    <row r="124" spans="1:10" ht="12">
      <c r="A124">
        <v>1</v>
      </c>
      <c r="B124" s="14" t="s">
        <v>137</v>
      </c>
      <c r="C124" s="14">
        <v>33</v>
      </c>
      <c r="D124" s="20">
        <v>3305040</v>
      </c>
      <c r="E124" s="23" t="s">
        <v>117</v>
      </c>
      <c r="F124" s="15">
        <v>69</v>
      </c>
      <c r="G124" s="15">
        <v>929</v>
      </c>
      <c r="H124" s="24">
        <f t="shared" si="5"/>
        <v>0.07427341227125941</v>
      </c>
      <c r="I124" s="15">
        <v>4371</v>
      </c>
      <c r="J124" s="15">
        <f t="shared" si="1"/>
        <v>1</v>
      </c>
    </row>
    <row r="125" spans="1:10" ht="12">
      <c r="A125">
        <v>1</v>
      </c>
      <c r="B125" s="14" t="s">
        <v>137</v>
      </c>
      <c r="C125" s="14">
        <v>33</v>
      </c>
      <c r="D125" s="20">
        <v>3305070</v>
      </c>
      <c r="E125" s="23" t="s">
        <v>118</v>
      </c>
      <c r="F125" s="15">
        <v>0</v>
      </c>
      <c r="G125" s="15">
        <v>132</v>
      </c>
      <c r="H125" s="24">
        <f t="shared" si="5"/>
        <v>0</v>
      </c>
      <c r="I125" s="15">
        <v>1080</v>
      </c>
      <c r="J125" s="15">
        <f t="shared" si="1"/>
        <v>1</v>
      </c>
    </row>
    <row r="126" spans="1:10" ht="12">
      <c r="A126">
        <v>1</v>
      </c>
      <c r="B126" s="14" t="s">
        <v>137</v>
      </c>
      <c r="C126" s="14">
        <v>33</v>
      </c>
      <c r="D126" s="20">
        <v>3305190</v>
      </c>
      <c r="E126" s="23" t="s">
        <v>0</v>
      </c>
      <c r="F126" s="15">
        <v>4</v>
      </c>
      <c r="G126" s="15">
        <v>194</v>
      </c>
      <c r="H126" s="24">
        <f t="shared" si="5"/>
        <v>0.020618556701030927</v>
      </c>
      <c r="I126" s="15">
        <v>1658</v>
      </c>
      <c r="J126" s="15">
        <f t="shared" si="1"/>
        <v>1</v>
      </c>
    </row>
    <row r="127" spans="1:10" ht="12">
      <c r="A127">
        <v>1</v>
      </c>
      <c r="B127" s="14" t="s">
        <v>137</v>
      </c>
      <c r="C127" s="14">
        <v>33</v>
      </c>
      <c r="D127" s="20">
        <v>3305220</v>
      </c>
      <c r="E127" s="23" t="s">
        <v>1</v>
      </c>
      <c r="F127" s="15">
        <v>128</v>
      </c>
      <c r="G127" s="15">
        <v>1564</v>
      </c>
      <c r="H127" s="24">
        <f t="shared" si="5"/>
        <v>0.08184143222506395</v>
      </c>
      <c r="I127" s="15">
        <v>9817</v>
      </c>
      <c r="J127" s="15">
        <f t="shared" si="1"/>
        <v>1</v>
      </c>
    </row>
    <row r="128" spans="1:10" ht="12">
      <c r="A128">
        <v>1</v>
      </c>
      <c r="B128" s="14" t="s">
        <v>137</v>
      </c>
      <c r="C128" s="14">
        <v>33</v>
      </c>
      <c r="D128" s="20">
        <v>3305250</v>
      </c>
      <c r="E128" s="23" t="s">
        <v>2</v>
      </c>
      <c r="F128" s="15">
        <v>7</v>
      </c>
      <c r="G128" s="15">
        <v>136</v>
      </c>
      <c r="H128" s="24">
        <f t="shared" si="5"/>
        <v>0.051470588235294115</v>
      </c>
      <c r="I128" s="15">
        <v>829</v>
      </c>
      <c r="J128" s="15">
        <f t="shared" si="1"/>
        <v>1</v>
      </c>
    </row>
    <row r="129" spans="1:10" ht="12">
      <c r="A129">
        <v>1</v>
      </c>
      <c r="B129" s="14" t="s">
        <v>137</v>
      </c>
      <c r="C129" s="14">
        <v>33</v>
      </c>
      <c r="D129" s="20">
        <v>3305280</v>
      </c>
      <c r="E129" s="23" t="s">
        <v>3</v>
      </c>
      <c r="F129" s="15">
        <v>97</v>
      </c>
      <c r="G129" s="15">
        <v>1228</v>
      </c>
      <c r="H129" s="24">
        <f t="shared" si="5"/>
        <v>0.07899022801302931</v>
      </c>
      <c r="I129" s="15">
        <v>8582</v>
      </c>
      <c r="J129" s="15">
        <f t="shared" si="1"/>
        <v>1</v>
      </c>
    </row>
    <row r="130" spans="1:10" ht="12">
      <c r="A130">
        <v>1</v>
      </c>
      <c r="B130" s="14" t="s">
        <v>137</v>
      </c>
      <c r="C130" s="14">
        <v>33</v>
      </c>
      <c r="D130" s="20">
        <v>3305310</v>
      </c>
      <c r="E130" s="23" t="s">
        <v>193</v>
      </c>
      <c r="F130" s="15">
        <v>197</v>
      </c>
      <c r="G130" s="15">
        <v>1167</v>
      </c>
      <c r="H130" s="24">
        <f t="shared" si="5"/>
        <v>0.168808911739503</v>
      </c>
      <c r="I130" s="15">
        <v>6615</v>
      </c>
      <c r="J130" s="15">
        <f t="shared" si="1"/>
        <v>1</v>
      </c>
    </row>
    <row r="131" spans="1:10" ht="12">
      <c r="A131">
        <v>1</v>
      </c>
      <c r="B131" s="14" t="s">
        <v>137</v>
      </c>
      <c r="C131" s="14">
        <v>33</v>
      </c>
      <c r="D131" s="20">
        <v>3305370</v>
      </c>
      <c r="E131" s="23" t="s">
        <v>4</v>
      </c>
      <c r="F131" s="15">
        <v>14</v>
      </c>
      <c r="G131" s="15">
        <v>591</v>
      </c>
      <c r="H131" s="24">
        <f t="shared" si="5"/>
        <v>0.023688663282571912</v>
      </c>
      <c r="I131" s="15">
        <v>4554</v>
      </c>
      <c r="J131" s="15">
        <f t="shared" si="1"/>
        <v>1</v>
      </c>
    </row>
    <row r="132" spans="1:10" ht="12">
      <c r="A132">
        <v>1</v>
      </c>
      <c r="B132" s="14" t="s">
        <v>137</v>
      </c>
      <c r="C132" s="14">
        <v>33</v>
      </c>
      <c r="D132" s="20">
        <v>3305400</v>
      </c>
      <c r="E132" s="23" t="s">
        <v>35</v>
      </c>
      <c r="F132" s="15">
        <v>69</v>
      </c>
      <c r="G132" s="15">
        <v>429</v>
      </c>
      <c r="H132" s="24">
        <f t="shared" si="5"/>
        <v>0.16083916083916083</v>
      </c>
      <c r="I132" s="15">
        <v>2413</v>
      </c>
      <c r="J132" s="15">
        <f t="shared" si="1"/>
        <v>1</v>
      </c>
    </row>
    <row r="133" spans="1:10" ht="12">
      <c r="A133">
        <v>1</v>
      </c>
      <c r="B133" s="14" t="s">
        <v>137</v>
      </c>
      <c r="C133" s="14">
        <v>33</v>
      </c>
      <c r="D133" s="20">
        <v>3305430</v>
      </c>
      <c r="E133" s="23" t="s">
        <v>5</v>
      </c>
      <c r="F133" s="15">
        <v>36</v>
      </c>
      <c r="G133" s="15">
        <v>732</v>
      </c>
      <c r="H133" s="24">
        <f t="shared" si="5"/>
        <v>0.04918032786885246</v>
      </c>
      <c r="I133" s="15">
        <v>3890</v>
      </c>
      <c r="J133" s="15">
        <f t="shared" si="1"/>
        <v>1</v>
      </c>
    </row>
    <row r="134" spans="1:10" ht="12">
      <c r="A134">
        <v>1</v>
      </c>
      <c r="B134" s="14" t="s">
        <v>137</v>
      </c>
      <c r="C134" s="14">
        <v>33</v>
      </c>
      <c r="D134" s="20">
        <v>3305460</v>
      </c>
      <c r="E134" s="23" t="s">
        <v>6</v>
      </c>
      <c r="F134" s="15">
        <v>22</v>
      </c>
      <c r="G134" s="15">
        <v>753</v>
      </c>
      <c r="H134" s="24">
        <f t="shared" si="5"/>
        <v>0.029216467463479414</v>
      </c>
      <c r="I134" s="15">
        <v>3957</v>
      </c>
      <c r="J134" s="15">
        <f t="shared" si="1"/>
        <v>1</v>
      </c>
    </row>
    <row r="135" spans="1:10" ht="12">
      <c r="A135">
        <v>1</v>
      </c>
      <c r="B135" s="14" t="s">
        <v>137</v>
      </c>
      <c r="C135" s="14">
        <v>33</v>
      </c>
      <c r="D135" s="20">
        <v>3305520</v>
      </c>
      <c r="E135" s="23" t="s">
        <v>48</v>
      </c>
      <c r="F135" s="15">
        <v>159</v>
      </c>
      <c r="G135" s="15">
        <v>2566</v>
      </c>
      <c r="H135" s="24">
        <f t="shared" si="5"/>
        <v>0.06196414653156664</v>
      </c>
      <c r="I135" s="15">
        <v>19844</v>
      </c>
      <c r="J135" s="15">
        <f t="shared" si="1"/>
        <v>1</v>
      </c>
    </row>
    <row r="136" spans="1:10" ht="12">
      <c r="A136">
        <v>1</v>
      </c>
      <c r="B136" s="14" t="s">
        <v>137</v>
      </c>
      <c r="C136" s="14">
        <v>33</v>
      </c>
      <c r="D136" s="20">
        <v>3305550</v>
      </c>
      <c r="E136" s="23" t="s">
        <v>194</v>
      </c>
      <c r="F136" s="15">
        <v>85</v>
      </c>
      <c r="G136" s="15">
        <v>2312</v>
      </c>
      <c r="H136" s="24">
        <f t="shared" si="5"/>
        <v>0.03676470588235294</v>
      </c>
      <c r="I136" s="15">
        <v>11529</v>
      </c>
      <c r="J136" s="15">
        <f t="shared" si="1"/>
        <v>1</v>
      </c>
    </row>
    <row r="137" spans="1:10" ht="12">
      <c r="A137">
        <v>1</v>
      </c>
      <c r="B137" s="14" t="s">
        <v>137</v>
      </c>
      <c r="C137" s="14">
        <v>33</v>
      </c>
      <c r="D137" s="20">
        <v>3305580</v>
      </c>
      <c r="E137" s="23" t="s">
        <v>195</v>
      </c>
      <c r="F137" s="15">
        <v>107</v>
      </c>
      <c r="G137" s="15">
        <v>1346</v>
      </c>
      <c r="H137" s="24">
        <f t="shared" si="5"/>
        <v>0.07949479940564635</v>
      </c>
      <c r="I137" s="15">
        <v>7509</v>
      </c>
      <c r="J137" s="15">
        <f t="shared" si="1"/>
        <v>1</v>
      </c>
    </row>
    <row r="138" spans="1:10" ht="12">
      <c r="A138">
        <v>1</v>
      </c>
      <c r="B138" s="14" t="s">
        <v>137</v>
      </c>
      <c r="C138" s="14">
        <v>33</v>
      </c>
      <c r="D138" s="20">
        <v>3399965</v>
      </c>
      <c r="E138" s="23" t="s">
        <v>27</v>
      </c>
      <c r="F138" s="15">
        <v>48</v>
      </c>
      <c r="G138" s="15">
        <v>711</v>
      </c>
      <c r="H138" s="24">
        <f aca="true" t="shared" si="6" ref="H138:H169">IF(AND(F138&gt;0,G138&gt;0),F138/G138,0)</f>
        <v>0.06751054852320675</v>
      </c>
      <c r="I138" s="15">
        <v>17384</v>
      </c>
      <c r="J138" s="15"/>
    </row>
    <row r="139" spans="1:10" ht="12">
      <c r="A139">
        <v>1</v>
      </c>
      <c r="B139" s="14" t="s">
        <v>137</v>
      </c>
      <c r="C139" s="14">
        <v>33</v>
      </c>
      <c r="D139" s="20">
        <v>3305670</v>
      </c>
      <c r="E139" s="23" t="s">
        <v>196</v>
      </c>
      <c r="F139" s="15">
        <v>6</v>
      </c>
      <c r="G139" s="15">
        <v>110</v>
      </c>
      <c r="H139" s="24">
        <f t="shared" si="6"/>
        <v>0.05454545454545454</v>
      </c>
      <c r="I139" s="15">
        <v>740</v>
      </c>
      <c r="J139" s="15">
        <f aca="true" t="shared" si="7" ref="J139:J185">IF(I139&lt;20000,1,0)</f>
        <v>1</v>
      </c>
    </row>
    <row r="140" spans="1:10" ht="12">
      <c r="A140">
        <v>1</v>
      </c>
      <c r="B140" s="14" t="s">
        <v>137</v>
      </c>
      <c r="C140" s="14">
        <v>33</v>
      </c>
      <c r="D140" s="20">
        <v>3305700</v>
      </c>
      <c r="E140" s="23" t="s">
        <v>7</v>
      </c>
      <c r="F140" s="15">
        <v>15</v>
      </c>
      <c r="G140" s="15">
        <v>107</v>
      </c>
      <c r="H140" s="24">
        <f t="shared" si="6"/>
        <v>0.14018691588785046</v>
      </c>
      <c r="I140" s="15">
        <v>858</v>
      </c>
      <c r="J140" s="15">
        <f t="shared" si="7"/>
        <v>1</v>
      </c>
    </row>
    <row r="141" spans="1:10" ht="12">
      <c r="A141">
        <v>1</v>
      </c>
      <c r="B141" s="14" t="s">
        <v>137</v>
      </c>
      <c r="C141" s="14">
        <v>33</v>
      </c>
      <c r="D141" s="20">
        <v>3305730</v>
      </c>
      <c r="E141" s="23" t="s">
        <v>8</v>
      </c>
      <c r="F141" s="15">
        <v>96</v>
      </c>
      <c r="G141" s="15">
        <v>806</v>
      </c>
      <c r="H141" s="24">
        <f t="shared" si="6"/>
        <v>0.11910669975186104</v>
      </c>
      <c r="I141" s="15">
        <v>4281</v>
      </c>
      <c r="J141" s="15">
        <f t="shared" si="7"/>
        <v>1</v>
      </c>
    </row>
    <row r="142" spans="1:10" ht="12">
      <c r="A142">
        <v>1</v>
      </c>
      <c r="B142" s="14" t="s">
        <v>137</v>
      </c>
      <c r="C142" s="14">
        <v>33</v>
      </c>
      <c r="D142" s="20">
        <v>3305760</v>
      </c>
      <c r="E142" s="23" t="s">
        <v>9</v>
      </c>
      <c r="F142" s="15">
        <v>10</v>
      </c>
      <c r="G142" s="15">
        <v>399</v>
      </c>
      <c r="H142" s="24">
        <f t="shared" si="6"/>
        <v>0.02506265664160401</v>
      </c>
      <c r="I142" s="15">
        <v>2353</v>
      </c>
      <c r="J142" s="15">
        <f t="shared" si="7"/>
        <v>1</v>
      </c>
    </row>
    <row r="143" spans="1:10" ht="12">
      <c r="A143">
        <v>1</v>
      </c>
      <c r="B143" s="14" t="s">
        <v>137</v>
      </c>
      <c r="C143" s="14">
        <v>33</v>
      </c>
      <c r="D143" s="20">
        <v>3305790</v>
      </c>
      <c r="E143" s="23" t="s">
        <v>197</v>
      </c>
      <c r="F143" s="15">
        <v>50</v>
      </c>
      <c r="G143" s="15">
        <v>453</v>
      </c>
      <c r="H143" s="24">
        <f t="shared" si="6"/>
        <v>0.11037527593818984</v>
      </c>
      <c r="I143" s="15">
        <v>6152</v>
      </c>
      <c r="J143" s="15">
        <f t="shared" si="7"/>
        <v>1</v>
      </c>
    </row>
    <row r="144" spans="1:10" ht="12">
      <c r="A144">
        <v>1</v>
      </c>
      <c r="B144" s="14" t="s">
        <v>137</v>
      </c>
      <c r="C144" s="14">
        <v>33</v>
      </c>
      <c r="D144" s="20">
        <v>3305820</v>
      </c>
      <c r="E144" s="23" t="s">
        <v>10</v>
      </c>
      <c r="F144" s="15">
        <v>233</v>
      </c>
      <c r="G144" s="15">
        <v>2455</v>
      </c>
      <c r="H144" s="24">
        <f t="shared" si="6"/>
        <v>0.09490835030549898</v>
      </c>
      <c r="I144" s="15">
        <v>22222</v>
      </c>
      <c r="J144" s="15">
        <f t="shared" si="7"/>
        <v>0</v>
      </c>
    </row>
    <row r="145" spans="1:10" ht="12">
      <c r="A145">
        <v>1</v>
      </c>
      <c r="B145" s="14" t="s">
        <v>137</v>
      </c>
      <c r="C145" s="14">
        <v>33</v>
      </c>
      <c r="D145" s="20">
        <v>3305830</v>
      </c>
      <c r="E145" s="23" t="s">
        <v>198</v>
      </c>
      <c r="F145" s="15">
        <v>39</v>
      </c>
      <c r="G145" s="15">
        <v>300</v>
      </c>
      <c r="H145" s="24">
        <f t="shared" si="6"/>
        <v>0.13</v>
      </c>
      <c r="I145" s="15">
        <v>4129</v>
      </c>
      <c r="J145" s="15">
        <f t="shared" si="7"/>
        <v>1</v>
      </c>
    </row>
    <row r="146" spans="1:10" ht="12">
      <c r="A146">
        <v>1</v>
      </c>
      <c r="B146" s="14" t="s">
        <v>137</v>
      </c>
      <c r="C146" s="14">
        <v>33</v>
      </c>
      <c r="D146" s="20">
        <v>3300049</v>
      </c>
      <c r="E146" s="23" t="s">
        <v>39</v>
      </c>
      <c r="F146" s="15">
        <v>25</v>
      </c>
      <c r="G146" s="15">
        <v>391</v>
      </c>
      <c r="H146" s="24">
        <f t="shared" si="6"/>
        <v>0.0639386189258312</v>
      </c>
      <c r="I146" s="15">
        <v>9092</v>
      </c>
      <c r="J146" s="15">
        <f t="shared" si="7"/>
        <v>1</v>
      </c>
    </row>
    <row r="147" spans="1:10" ht="12">
      <c r="A147">
        <v>1</v>
      </c>
      <c r="B147" s="14" t="s">
        <v>137</v>
      </c>
      <c r="C147" s="14">
        <v>33</v>
      </c>
      <c r="D147" s="20">
        <v>3305880</v>
      </c>
      <c r="E147" s="23" t="s">
        <v>199</v>
      </c>
      <c r="F147" s="15">
        <v>133</v>
      </c>
      <c r="G147" s="15">
        <v>2056</v>
      </c>
      <c r="H147" s="24">
        <f t="shared" si="6"/>
        <v>0.0646887159533074</v>
      </c>
      <c r="I147" s="15">
        <v>10343</v>
      </c>
      <c r="J147" s="15">
        <f t="shared" si="7"/>
        <v>1</v>
      </c>
    </row>
    <row r="148" spans="1:10" ht="12">
      <c r="A148">
        <v>1</v>
      </c>
      <c r="B148" s="14" t="s">
        <v>137</v>
      </c>
      <c r="C148" s="14">
        <v>33</v>
      </c>
      <c r="D148" s="20">
        <v>3333009</v>
      </c>
      <c r="E148" s="23" t="s">
        <v>52</v>
      </c>
      <c r="F148" s="15">
        <v>13</v>
      </c>
      <c r="G148" s="15">
        <v>147</v>
      </c>
      <c r="H148" s="24">
        <f t="shared" si="6"/>
        <v>0.08843537414965986</v>
      </c>
      <c r="I148" s="15">
        <v>1142</v>
      </c>
      <c r="J148" s="15">
        <f t="shared" si="7"/>
        <v>1</v>
      </c>
    </row>
    <row r="149" spans="1:10" ht="12">
      <c r="A149">
        <v>1</v>
      </c>
      <c r="B149" s="14" t="s">
        <v>137</v>
      </c>
      <c r="C149" s="14">
        <v>33</v>
      </c>
      <c r="D149" s="20">
        <v>3305940</v>
      </c>
      <c r="E149" s="23" t="s">
        <v>11</v>
      </c>
      <c r="F149" s="15">
        <v>643</v>
      </c>
      <c r="G149" s="15">
        <v>5196</v>
      </c>
      <c r="H149" s="24">
        <f t="shared" si="6"/>
        <v>0.12374903772132409</v>
      </c>
      <c r="I149" s="15">
        <v>30832</v>
      </c>
      <c r="J149" s="15">
        <f t="shared" si="7"/>
        <v>0</v>
      </c>
    </row>
    <row r="150" spans="1:10" ht="12">
      <c r="A150">
        <v>1</v>
      </c>
      <c r="B150" s="14" t="s">
        <v>137</v>
      </c>
      <c r="C150" s="14">
        <v>33</v>
      </c>
      <c r="D150" s="20">
        <v>3305970</v>
      </c>
      <c r="E150" s="23" t="s">
        <v>12</v>
      </c>
      <c r="F150" s="15">
        <v>40</v>
      </c>
      <c r="G150" s="15">
        <v>482</v>
      </c>
      <c r="H150" s="24">
        <f t="shared" si="6"/>
        <v>0.08298755186721991</v>
      </c>
      <c r="I150" s="15">
        <v>2865</v>
      </c>
      <c r="J150" s="15">
        <f t="shared" si="7"/>
        <v>1</v>
      </c>
    </row>
    <row r="151" spans="1:10" ht="12">
      <c r="A151">
        <v>1</v>
      </c>
      <c r="B151" s="14" t="s">
        <v>137</v>
      </c>
      <c r="C151" s="14">
        <v>33</v>
      </c>
      <c r="D151" s="20">
        <v>3306000</v>
      </c>
      <c r="E151" s="23" t="s">
        <v>53</v>
      </c>
      <c r="F151" s="15">
        <v>30</v>
      </c>
      <c r="G151" s="15">
        <v>193</v>
      </c>
      <c r="H151" s="24">
        <f t="shared" si="6"/>
        <v>0.15544041450777202</v>
      </c>
      <c r="I151" s="15">
        <v>1548</v>
      </c>
      <c r="J151" s="15">
        <f t="shared" si="7"/>
        <v>1</v>
      </c>
    </row>
    <row r="152" spans="1:10" ht="12">
      <c r="A152">
        <v>1</v>
      </c>
      <c r="B152" s="14" t="s">
        <v>137</v>
      </c>
      <c r="C152" s="14">
        <v>33</v>
      </c>
      <c r="D152" s="20">
        <v>3306030</v>
      </c>
      <c r="E152" s="23" t="s">
        <v>54</v>
      </c>
      <c r="F152" s="15">
        <v>32</v>
      </c>
      <c r="G152" s="15">
        <v>868</v>
      </c>
      <c r="H152" s="24">
        <f t="shared" si="6"/>
        <v>0.03686635944700461</v>
      </c>
      <c r="I152" s="15">
        <v>5540</v>
      </c>
      <c r="J152" s="15">
        <f t="shared" si="7"/>
        <v>1</v>
      </c>
    </row>
    <row r="153" spans="1:10" ht="12">
      <c r="A153">
        <v>1</v>
      </c>
      <c r="B153" s="14" t="s">
        <v>137</v>
      </c>
      <c r="C153" s="14">
        <v>33</v>
      </c>
      <c r="D153" s="20">
        <v>3306060</v>
      </c>
      <c r="E153" s="23" t="s">
        <v>55</v>
      </c>
      <c r="F153" s="15">
        <v>210</v>
      </c>
      <c r="G153" s="15">
        <v>5118</v>
      </c>
      <c r="H153" s="24">
        <f t="shared" si="6"/>
        <v>0.041031652989449004</v>
      </c>
      <c r="I153" s="15">
        <v>30057</v>
      </c>
      <c r="J153" s="15">
        <f t="shared" si="7"/>
        <v>0</v>
      </c>
    </row>
    <row r="154" spans="1:10" ht="12">
      <c r="A154">
        <v>1</v>
      </c>
      <c r="B154" s="14" t="s">
        <v>137</v>
      </c>
      <c r="C154" s="14">
        <v>33</v>
      </c>
      <c r="D154" s="20">
        <v>3306080</v>
      </c>
      <c r="E154" s="23" t="s">
        <v>13</v>
      </c>
      <c r="F154" s="15">
        <v>78</v>
      </c>
      <c r="G154" s="15">
        <v>1979</v>
      </c>
      <c r="H154" s="24">
        <f t="shared" si="6"/>
        <v>0.039413845376452754</v>
      </c>
      <c r="I154" s="15">
        <v>10853</v>
      </c>
      <c r="J154" s="15">
        <f t="shared" si="7"/>
        <v>1</v>
      </c>
    </row>
    <row r="155" spans="1:10" ht="12">
      <c r="A155">
        <v>1</v>
      </c>
      <c r="B155" s="14" t="s">
        <v>137</v>
      </c>
      <c r="C155" s="14">
        <v>33</v>
      </c>
      <c r="D155" s="20">
        <v>3306150</v>
      </c>
      <c r="E155" s="23" t="s">
        <v>56</v>
      </c>
      <c r="F155" s="15">
        <v>80</v>
      </c>
      <c r="G155" s="15">
        <v>849</v>
      </c>
      <c r="H155" s="24">
        <f t="shared" si="6"/>
        <v>0.09422850412249706</v>
      </c>
      <c r="I155" s="15">
        <v>8483</v>
      </c>
      <c r="J155" s="15">
        <f t="shared" si="7"/>
        <v>1</v>
      </c>
    </row>
    <row r="156" spans="1:10" ht="12">
      <c r="A156">
        <v>1</v>
      </c>
      <c r="B156" s="14" t="s">
        <v>137</v>
      </c>
      <c r="C156" s="14">
        <v>33</v>
      </c>
      <c r="D156" s="20">
        <v>3306180</v>
      </c>
      <c r="E156" s="23" t="s">
        <v>14</v>
      </c>
      <c r="F156" s="15">
        <v>121</v>
      </c>
      <c r="G156" s="15">
        <v>1579</v>
      </c>
      <c r="H156" s="24">
        <f t="shared" si="6"/>
        <v>0.0766307789740342</v>
      </c>
      <c r="I156" s="15">
        <v>9437</v>
      </c>
      <c r="J156" s="15">
        <f t="shared" si="7"/>
        <v>1</v>
      </c>
    </row>
    <row r="157" spans="1:10" ht="12">
      <c r="A157">
        <v>1</v>
      </c>
      <c r="B157" s="14" t="s">
        <v>137</v>
      </c>
      <c r="C157" s="14">
        <v>33</v>
      </c>
      <c r="D157" s="20">
        <v>3306240</v>
      </c>
      <c r="E157" s="23" t="s">
        <v>15</v>
      </c>
      <c r="F157" s="15">
        <v>220</v>
      </c>
      <c r="G157" s="15">
        <v>2153</v>
      </c>
      <c r="H157" s="24">
        <f t="shared" si="6"/>
        <v>0.10218300046446818</v>
      </c>
      <c r="I157" s="15">
        <v>12434</v>
      </c>
      <c r="J157" s="15">
        <f t="shared" si="7"/>
        <v>1</v>
      </c>
    </row>
    <row r="158" spans="1:10" ht="12">
      <c r="A158">
        <v>1</v>
      </c>
      <c r="B158" s="14" t="s">
        <v>137</v>
      </c>
      <c r="C158" s="14">
        <v>33</v>
      </c>
      <c r="D158" s="20">
        <v>3306260</v>
      </c>
      <c r="E158" s="23" t="s">
        <v>49</v>
      </c>
      <c r="F158" s="15">
        <v>28</v>
      </c>
      <c r="G158" s="15">
        <v>917</v>
      </c>
      <c r="H158" s="24">
        <f t="shared" si="6"/>
        <v>0.030534351145038167</v>
      </c>
      <c r="I158" s="15">
        <v>13524</v>
      </c>
      <c r="J158" s="15">
        <f t="shared" si="7"/>
        <v>1</v>
      </c>
    </row>
    <row r="159" spans="1:10" ht="12">
      <c r="A159">
        <v>1</v>
      </c>
      <c r="B159" s="14" t="s">
        <v>137</v>
      </c>
      <c r="C159" s="14">
        <v>33</v>
      </c>
      <c r="D159" s="20">
        <v>3306270</v>
      </c>
      <c r="E159" s="23" t="s">
        <v>16</v>
      </c>
      <c r="F159" s="15">
        <v>5</v>
      </c>
      <c r="G159" s="15">
        <v>158</v>
      </c>
      <c r="H159" s="24">
        <f t="shared" si="6"/>
        <v>0.03164556962025317</v>
      </c>
      <c r="I159" s="15">
        <v>902</v>
      </c>
      <c r="J159" s="15">
        <f t="shared" si="7"/>
        <v>1</v>
      </c>
    </row>
    <row r="160" spans="1:10" ht="12">
      <c r="A160">
        <v>1</v>
      </c>
      <c r="B160" s="14" t="s">
        <v>137</v>
      </c>
      <c r="C160" s="14">
        <v>33</v>
      </c>
      <c r="D160" s="20">
        <v>3306330</v>
      </c>
      <c r="E160" s="23" t="s">
        <v>57</v>
      </c>
      <c r="F160" s="15">
        <v>10</v>
      </c>
      <c r="G160" s="15">
        <v>90</v>
      </c>
      <c r="H160" s="24">
        <f t="shared" si="6"/>
        <v>0.1111111111111111</v>
      </c>
      <c r="I160" s="15">
        <v>508</v>
      </c>
      <c r="J160" s="15">
        <f t="shared" si="7"/>
        <v>1</v>
      </c>
    </row>
    <row r="161" spans="1:10" ht="12">
      <c r="A161">
        <v>1</v>
      </c>
      <c r="B161" s="14" t="s">
        <v>137</v>
      </c>
      <c r="C161" s="14">
        <v>33</v>
      </c>
      <c r="D161" s="20">
        <v>3306360</v>
      </c>
      <c r="E161" s="23" t="s">
        <v>72</v>
      </c>
      <c r="F161" s="15">
        <v>12</v>
      </c>
      <c r="G161" s="15">
        <v>148</v>
      </c>
      <c r="H161" s="24">
        <f t="shared" si="6"/>
        <v>0.08108108108108109</v>
      </c>
      <c r="I161" s="15">
        <v>1002</v>
      </c>
      <c r="J161" s="15">
        <f t="shared" si="7"/>
        <v>1</v>
      </c>
    </row>
    <row r="162" spans="1:10" ht="12">
      <c r="A162">
        <v>1</v>
      </c>
      <c r="B162" s="14" t="s">
        <v>137</v>
      </c>
      <c r="C162" s="14">
        <v>33</v>
      </c>
      <c r="D162" s="20">
        <v>3306390</v>
      </c>
      <c r="E162" s="23" t="s">
        <v>58</v>
      </c>
      <c r="F162" s="15">
        <v>13</v>
      </c>
      <c r="G162" s="15">
        <v>130</v>
      </c>
      <c r="H162" s="24">
        <f t="shared" si="6"/>
        <v>0.1</v>
      </c>
      <c r="I162" s="15">
        <v>977</v>
      </c>
      <c r="J162" s="15">
        <f t="shared" si="7"/>
        <v>1</v>
      </c>
    </row>
    <row r="163" spans="1:10" ht="12">
      <c r="A163">
        <v>1</v>
      </c>
      <c r="B163" s="14" t="s">
        <v>137</v>
      </c>
      <c r="C163" s="14">
        <v>33</v>
      </c>
      <c r="D163" s="20">
        <v>3306420</v>
      </c>
      <c r="E163" s="23" t="s">
        <v>17</v>
      </c>
      <c r="F163" s="15">
        <v>27</v>
      </c>
      <c r="G163" s="15">
        <v>862</v>
      </c>
      <c r="H163" s="24">
        <f t="shared" si="6"/>
        <v>0.031322505800464036</v>
      </c>
      <c r="I163" s="15">
        <v>3920</v>
      </c>
      <c r="J163" s="15">
        <f t="shared" si="7"/>
        <v>1</v>
      </c>
    </row>
    <row r="164" spans="1:10" ht="12">
      <c r="A164">
        <v>1</v>
      </c>
      <c r="B164" s="14" t="s">
        <v>137</v>
      </c>
      <c r="C164" s="14">
        <v>33</v>
      </c>
      <c r="D164" s="20">
        <v>3306450</v>
      </c>
      <c r="E164" s="23" t="s">
        <v>71</v>
      </c>
      <c r="F164" s="15">
        <v>33</v>
      </c>
      <c r="G164" s="15">
        <v>144</v>
      </c>
      <c r="H164" s="24">
        <f t="shared" si="6"/>
        <v>0.22916666666666666</v>
      </c>
      <c r="I164" s="15">
        <v>932</v>
      </c>
      <c r="J164" s="15">
        <f t="shared" si="7"/>
        <v>1</v>
      </c>
    </row>
    <row r="165" spans="1:10" ht="12">
      <c r="A165">
        <v>1</v>
      </c>
      <c r="B165" s="14" t="s">
        <v>137</v>
      </c>
      <c r="C165" s="14">
        <v>33</v>
      </c>
      <c r="D165" s="20">
        <v>3306480</v>
      </c>
      <c r="E165" s="23" t="s">
        <v>59</v>
      </c>
      <c r="F165" s="15">
        <v>18</v>
      </c>
      <c r="G165" s="15">
        <v>721</v>
      </c>
      <c r="H165" s="24">
        <f t="shared" si="6"/>
        <v>0.024965325936199722</v>
      </c>
      <c r="I165" s="15">
        <v>6795</v>
      </c>
      <c r="J165" s="15">
        <f t="shared" si="7"/>
        <v>1</v>
      </c>
    </row>
    <row r="166" spans="1:10" ht="12">
      <c r="A166">
        <v>1</v>
      </c>
      <c r="B166" s="14" t="s">
        <v>137</v>
      </c>
      <c r="C166" s="14">
        <v>33</v>
      </c>
      <c r="D166" s="20">
        <v>3306540</v>
      </c>
      <c r="E166" s="23" t="s">
        <v>60</v>
      </c>
      <c r="F166" s="15">
        <v>27</v>
      </c>
      <c r="G166" s="15">
        <v>526</v>
      </c>
      <c r="H166" s="24">
        <f t="shared" si="6"/>
        <v>0.051330798479087454</v>
      </c>
      <c r="I166" s="15">
        <v>3223</v>
      </c>
      <c r="J166" s="15">
        <f t="shared" si="7"/>
        <v>1</v>
      </c>
    </row>
    <row r="167" spans="1:10" ht="12">
      <c r="A167">
        <v>1</v>
      </c>
      <c r="B167" s="14" t="s">
        <v>137</v>
      </c>
      <c r="C167" s="14">
        <v>33</v>
      </c>
      <c r="D167" s="20">
        <v>3306600</v>
      </c>
      <c r="E167" s="23" t="s">
        <v>61</v>
      </c>
      <c r="F167" s="15">
        <v>28</v>
      </c>
      <c r="G167" s="15">
        <v>410</v>
      </c>
      <c r="H167" s="24">
        <f t="shared" si="6"/>
        <v>0.06829268292682927</v>
      </c>
      <c r="I167" s="15">
        <v>2718</v>
      </c>
      <c r="J167" s="15">
        <f t="shared" si="7"/>
        <v>1</v>
      </c>
    </row>
    <row r="168" spans="1:10" ht="12">
      <c r="A168">
        <v>1</v>
      </c>
      <c r="B168" s="14" t="s">
        <v>137</v>
      </c>
      <c r="C168" s="14">
        <v>33</v>
      </c>
      <c r="D168" s="20">
        <v>3306660</v>
      </c>
      <c r="E168" s="23" t="s">
        <v>62</v>
      </c>
      <c r="F168" s="15">
        <v>21</v>
      </c>
      <c r="G168" s="15">
        <v>209</v>
      </c>
      <c r="H168" s="24">
        <f t="shared" si="6"/>
        <v>0.10047846889952153</v>
      </c>
      <c r="I168" s="15">
        <v>1932</v>
      </c>
      <c r="J168" s="15">
        <f t="shared" si="7"/>
        <v>1</v>
      </c>
    </row>
    <row r="169" spans="1:10" ht="12">
      <c r="A169">
        <v>1</v>
      </c>
      <c r="B169" s="14" t="s">
        <v>137</v>
      </c>
      <c r="C169" s="14">
        <v>33</v>
      </c>
      <c r="D169" s="20">
        <v>3306720</v>
      </c>
      <c r="E169" s="23" t="s">
        <v>18</v>
      </c>
      <c r="F169" s="15">
        <v>161</v>
      </c>
      <c r="G169" s="15">
        <v>4475</v>
      </c>
      <c r="H169" s="24">
        <f t="shared" si="6"/>
        <v>0.03597765363128492</v>
      </c>
      <c r="I169" s="15">
        <v>24690</v>
      </c>
      <c r="J169" s="15">
        <f t="shared" si="7"/>
        <v>0</v>
      </c>
    </row>
    <row r="170" spans="1:10" ht="12">
      <c r="A170">
        <v>1</v>
      </c>
      <c r="B170" s="14" t="s">
        <v>137</v>
      </c>
      <c r="C170" s="14">
        <v>33</v>
      </c>
      <c r="D170" s="20">
        <v>3306750</v>
      </c>
      <c r="E170" s="23" t="s">
        <v>63</v>
      </c>
      <c r="F170" s="15">
        <v>28</v>
      </c>
      <c r="G170" s="15">
        <v>211</v>
      </c>
      <c r="H170" s="24">
        <f aca="true" t="shared" si="8" ref="H170:H187">IF(AND(F170&gt;0,G170&gt;0),F170/G170,0)</f>
        <v>0.13270142180094788</v>
      </c>
      <c r="I170" s="15">
        <v>1614</v>
      </c>
      <c r="J170" s="15">
        <f t="shared" si="7"/>
        <v>1</v>
      </c>
    </row>
    <row r="171" spans="1:10" ht="12">
      <c r="A171">
        <v>1</v>
      </c>
      <c r="B171" s="14" t="s">
        <v>137</v>
      </c>
      <c r="C171" s="14">
        <v>33</v>
      </c>
      <c r="D171" s="20">
        <v>3306780</v>
      </c>
      <c r="E171" s="23" t="s">
        <v>19</v>
      </c>
      <c r="F171" s="15">
        <v>96</v>
      </c>
      <c r="G171" s="15">
        <v>761</v>
      </c>
      <c r="H171" s="24">
        <f t="shared" si="8"/>
        <v>0.12614980289093297</v>
      </c>
      <c r="I171" s="15">
        <v>4614</v>
      </c>
      <c r="J171" s="15">
        <f t="shared" si="7"/>
        <v>1</v>
      </c>
    </row>
    <row r="172" spans="1:10" ht="12">
      <c r="A172">
        <v>1</v>
      </c>
      <c r="B172" s="14" t="s">
        <v>137</v>
      </c>
      <c r="C172" s="14">
        <v>33</v>
      </c>
      <c r="D172" s="20">
        <v>3306870</v>
      </c>
      <c r="E172" s="25" t="s">
        <v>64</v>
      </c>
      <c r="F172" s="15">
        <v>19</v>
      </c>
      <c r="G172" s="15">
        <v>151</v>
      </c>
      <c r="H172" s="24">
        <f t="shared" si="8"/>
        <v>0.12582781456953643</v>
      </c>
      <c r="I172" s="15">
        <v>912</v>
      </c>
      <c r="J172" s="15">
        <f t="shared" si="7"/>
        <v>1</v>
      </c>
    </row>
    <row r="173" spans="1:10" ht="12">
      <c r="A173">
        <v>1</v>
      </c>
      <c r="B173" s="14" t="s">
        <v>137</v>
      </c>
      <c r="C173" s="14">
        <v>33</v>
      </c>
      <c r="D173" s="20">
        <v>3306900</v>
      </c>
      <c r="E173" s="23" t="s">
        <v>20</v>
      </c>
      <c r="F173" s="15">
        <v>14</v>
      </c>
      <c r="G173" s="15">
        <v>141</v>
      </c>
      <c r="H173" s="24">
        <f t="shared" si="8"/>
        <v>0.09929078014184398</v>
      </c>
      <c r="I173" s="15">
        <v>944</v>
      </c>
      <c r="J173" s="15">
        <f t="shared" si="7"/>
        <v>1</v>
      </c>
    </row>
    <row r="174" spans="1:10" ht="12">
      <c r="A174">
        <v>1</v>
      </c>
      <c r="B174" s="14" t="s">
        <v>137</v>
      </c>
      <c r="C174" s="14">
        <v>33</v>
      </c>
      <c r="D174" s="20">
        <v>3306910</v>
      </c>
      <c r="E174" s="23" t="s">
        <v>21</v>
      </c>
      <c r="F174" s="15">
        <v>3</v>
      </c>
      <c r="G174" s="15">
        <v>39</v>
      </c>
      <c r="H174" s="24">
        <f t="shared" si="8"/>
        <v>0.07692307692307693</v>
      </c>
      <c r="I174" s="15">
        <v>269</v>
      </c>
      <c r="J174" s="15">
        <f t="shared" si="7"/>
        <v>1</v>
      </c>
    </row>
    <row r="175" spans="1:10" ht="12">
      <c r="A175">
        <v>1</v>
      </c>
      <c r="B175" s="14" t="s">
        <v>137</v>
      </c>
      <c r="C175" s="14">
        <v>33</v>
      </c>
      <c r="D175" s="20">
        <v>3306930</v>
      </c>
      <c r="E175" s="23" t="s">
        <v>65</v>
      </c>
      <c r="F175" s="15">
        <v>51</v>
      </c>
      <c r="G175" s="15">
        <v>1394</v>
      </c>
      <c r="H175" s="24">
        <f t="shared" si="8"/>
        <v>0.036585365853658534</v>
      </c>
      <c r="I175" s="15">
        <v>8214</v>
      </c>
      <c r="J175" s="15">
        <f t="shared" si="7"/>
        <v>1</v>
      </c>
    </row>
    <row r="176" spans="1:10" ht="12">
      <c r="A176">
        <v>1</v>
      </c>
      <c r="B176" s="14" t="s">
        <v>137</v>
      </c>
      <c r="C176" s="14">
        <v>33</v>
      </c>
      <c r="D176" s="20">
        <v>3306990</v>
      </c>
      <c r="E176" s="23" t="s">
        <v>22</v>
      </c>
      <c r="F176" s="15">
        <v>13</v>
      </c>
      <c r="G176" s="15">
        <v>113</v>
      </c>
      <c r="H176" s="24">
        <f t="shared" si="8"/>
        <v>0.11504424778761062</v>
      </c>
      <c r="I176" s="15">
        <v>835</v>
      </c>
      <c r="J176" s="15">
        <f t="shared" si="7"/>
        <v>1</v>
      </c>
    </row>
    <row r="177" spans="1:10" ht="12">
      <c r="A177">
        <v>1</v>
      </c>
      <c r="B177" s="14" t="s">
        <v>137</v>
      </c>
      <c r="C177" s="14">
        <v>33</v>
      </c>
      <c r="D177" s="20">
        <v>3307020</v>
      </c>
      <c r="E177" s="23" t="s">
        <v>23</v>
      </c>
      <c r="F177" s="15">
        <v>8</v>
      </c>
      <c r="G177" s="15">
        <v>248</v>
      </c>
      <c r="H177" s="24">
        <f t="shared" si="8"/>
        <v>0.03225806451612903</v>
      </c>
      <c r="I177" s="15">
        <v>1839</v>
      </c>
      <c r="J177" s="15">
        <f t="shared" si="7"/>
        <v>1</v>
      </c>
    </row>
    <row r="178" spans="1:10" ht="12">
      <c r="A178">
        <v>1</v>
      </c>
      <c r="B178" s="14" t="s">
        <v>137</v>
      </c>
      <c r="C178" s="14">
        <v>33</v>
      </c>
      <c r="D178" s="20">
        <v>3307050</v>
      </c>
      <c r="E178" s="23" t="s">
        <v>50</v>
      </c>
      <c r="F178" s="15">
        <v>131</v>
      </c>
      <c r="G178" s="15">
        <v>1204</v>
      </c>
      <c r="H178" s="24">
        <f t="shared" si="8"/>
        <v>0.10880398671096346</v>
      </c>
      <c r="I178" s="15">
        <v>7834</v>
      </c>
      <c r="J178" s="15">
        <f t="shared" si="7"/>
        <v>1</v>
      </c>
    </row>
    <row r="179" spans="1:10" ht="12">
      <c r="A179">
        <v>1</v>
      </c>
      <c r="B179" s="14" t="s">
        <v>137</v>
      </c>
      <c r="C179" s="14">
        <v>33</v>
      </c>
      <c r="D179" s="20">
        <v>3307110</v>
      </c>
      <c r="E179" s="23" t="s">
        <v>66</v>
      </c>
      <c r="F179" s="15">
        <v>25</v>
      </c>
      <c r="G179" s="15">
        <v>458</v>
      </c>
      <c r="H179" s="24">
        <f t="shared" si="8"/>
        <v>0.05458515283842795</v>
      </c>
      <c r="I179" s="15">
        <v>3954</v>
      </c>
      <c r="J179" s="15">
        <f t="shared" si="7"/>
        <v>1</v>
      </c>
    </row>
    <row r="180" spans="1:10" ht="12">
      <c r="A180">
        <v>1</v>
      </c>
      <c r="B180" s="14" t="s">
        <v>137</v>
      </c>
      <c r="C180" s="14">
        <v>33</v>
      </c>
      <c r="D180" s="20">
        <v>3307115</v>
      </c>
      <c r="E180" s="23" t="s">
        <v>24</v>
      </c>
      <c r="F180" s="15">
        <v>18</v>
      </c>
      <c r="G180" s="15">
        <v>432</v>
      </c>
      <c r="H180" s="24">
        <f t="shared" si="8"/>
        <v>0.041666666666666664</v>
      </c>
      <c r="I180" s="15">
        <v>5612</v>
      </c>
      <c r="J180" s="15">
        <f t="shared" si="7"/>
        <v>1</v>
      </c>
    </row>
    <row r="181" spans="1:10" ht="12">
      <c r="A181">
        <v>1</v>
      </c>
      <c r="B181" s="14" t="s">
        <v>137</v>
      </c>
      <c r="C181" s="14">
        <v>33</v>
      </c>
      <c r="D181" s="20">
        <v>3307140</v>
      </c>
      <c r="E181" s="23" t="s">
        <v>25</v>
      </c>
      <c r="F181" s="15">
        <v>103</v>
      </c>
      <c r="G181" s="15">
        <v>703</v>
      </c>
      <c r="H181" s="24">
        <f t="shared" si="8"/>
        <v>0.1465149359886202</v>
      </c>
      <c r="I181" s="15">
        <v>4363</v>
      </c>
      <c r="J181" s="15">
        <f t="shared" si="7"/>
        <v>1</v>
      </c>
    </row>
    <row r="182" spans="1:10" ht="12">
      <c r="A182">
        <v>1</v>
      </c>
      <c r="B182" s="14" t="s">
        <v>137</v>
      </c>
      <c r="C182" s="14">
        <v>33</v>
      </c>
      <c r="D182" s="20">
        <v>3307170</v>
      </c>
      <c r="E182" s="23" t="s">
        <v>67</v>
      </c>
      <c r="F182" s="15">
        <v>61</v>
      </c>
      <c r="G182" s="15">
        <v>2294</v>
      </c>
      <c r="H182" s="24">
        <f t="shared" si="8"/>
        <v>0.02659110723626853</v>
      </c>
      <c r="I182" s="15">
        <v>11450</v>
      </c>
      <c r="J182" s="15">
        <f t="shared" si="7"/>
        <v>1</v>
      </c>
    </row>
    <row r="183" spans="1:10" ht="12">
      <c r="A183">
        <v>1</v>
      </c>
      <c r="B183" s="14" t="s">
        <v>137</v>
      </c>
      <c r="C183" s="14">
        <v>33</v>
      </c>
      <c r="D183" s="20">
        <v>3307200</v>
      </c>
      <c r="E183" s="23" t="s">
        <v>68</v>
      </c>
      <c r="F183" s="15">
        <v>2</v>
      </c>
      <c r="G183" s="15">
        <v>56</v>
      </c>
      <c r="H183" s="24">
        <f t="shared" si="8"/>
        <v>0.03571428571428571</v>
      </c>
      <c r="I183" s="15">
        <v>215</v>
      </c>
      <c r="J183" s="15">
        <f t="shared" si="7"/>
        <v>1</v>
      </c>
    </row>
    <row r="184" spans="1:10" ht="12">
      <c r="A184">
        <v>1</v>
      </c>
      <c r="B184" s="14" t="s">
        <v>137</v>
      </c>
      <c r="C184" s="14">
        <v>33</v>
      </c>
      <c r="D184" s="20">
        <v>3307230</v>
      </c>
      <c r="E184" s="23" t="s">
        <v>51</v>
      </c>
      <c r="F184" s="15">
        <v>73</v>
      </c>
      <c r="G184" s="15">
        <v>1084</v>
      </c>
      <c r="H184" s="24">
        <f t="shared" si="8"/>
        <v>0.06734317343173432</v>
      </c>
      <c r="I184" s="15">
        <v>31015</v>
      </c>
      <c r="J184" s="15">
        <f t="shared" si="7"/>
        <v>0</v>
      </c>
    </row>
    <row r="185" spans="1:10" ht="12">
      <c r="A185">
        <v>1</v>
      </c>
      <c r="B185" s="14" t="s">
        <v>137</v>
      </c>
      <c r="C185" s="14">
        <v>33</v>
      </c>
      <c r="D185" s="20">
        <v>3307300</v>
      </c>
      <c r="E185" s="23" t="s">
        <v>26</v>
      </c>
      <c r="F185" s="15">
        <v>138</v>
      </c>
      <c r="G185" s="15">
        <v>2033</v>
      </c>
      <c r="H185" s="24">
        <f t="shared" si="8"/>
        <v>0.06787998032464339</v>
      </c>
      <c r="I185" s="15">
        <v>11516</v>
      </c>
      <c r="J185" s="15">
        <f t="shared" si="7"/>
        <v>1</v>
      </c>
    </row>
    <row r="186" spans="1:10" ht="12">
      <c r="A186">
        <v>2</v>
      </c>
      <c r="B186" s="14" t="s">
        <v>137</v>
      </c>
      <c r="C186" s="14">
        <v>33</v>
      </c>
      <c r="D186" s="20">
        <v>3381007</v>
      </c>
      <c r="E186" s="23" t="s">
        <v>33</v>
      </c>
      <c r="F186" s="15">
        <v>0</v>
      </c>
      <c r="G186" s="15">
        <v>1</v>
      </c>
      <c r="H186" s="24">
        <f t="shared" si="8"/>
        <v>0</v>
      </c>
      <c r="I186" s="15">
        <v>17</v>
      </c>
      <c r="J186" s="15"/>
    </row>
    <row r="187" spans="1:10" ht="12">
      <c r="A187">
        <v>2</v>
      </c>
      <c r="B187" s="14" t="s">
        <v>137</v>
      </c>
      <c r="C187" s="14">
        <v>33</v>
      </c>
      <c r="D187" s="20">
        <v>3381009</v>
      </c>
      <c r="E187" s="23" t="s">
        <v>34</v>
      </c>
      <c r="F187" s="15">
        <v>0</v>
      </c>
      <c r="G187" s="15">
        <v>0</v>
      </c>
      <c r="H187" s="24">
        <f t="shared" si="8"/>
        <v>0</v>
      </c>
      <c r="I187" s="15">
        <v>3</v>
      </c>
      <c r="J187" s="15"/>
    </row>
    <row r="188" spans="2:10" ht="12">
      <c r="B188" s="8"/>
      <c r="C188" s="9"/>
      <c r="D188" s="9"/>
      <c r="E188" s="10"/>
      <c r="F188" s="2"/>
      <c r="G188" s="2"/>
      <c r="H188" s="2"/>
      <c r="I188" s="2"/>
      <c r="J188" s="2"/>
    </row>
    <row r="189" spans="2:10" ht="12">
      <c r="B189" s="11"/>
      <c r="C189" s="12"/>
      <c r="D189" s="12"/>
      <c r="E189" s="13" t="s">
        <v>129</v>
      </c>
      <c r="F189" s="21">
        <f>SUM(F10:F187)</f>
        <v>17188</v>
      </c>
      <c r="G189" s="21">
        <f>SUM(G10:G187)</f>
        <v>223061</v>
      </c>
      <c r="H189" s="22">
        <f>IF(F189&gt;0,F189/G189,0)</f>
        <v>0.07705515531625878</v>
      </c>
      <c r="I189" s="21">
        <f>SUM(I10:I187)</f>
        <v>1463634</v>
      </c>
      <c r="J189" s="21">
        <f>SUM(J10:J187)</f>
        <v>160</v>
      </c>
    </row>
    <row r="190" spans="7:10" ht="12">
      <c r="G190" t="s">
        <v>134</v>
      </c>
      <c r="J190" s="18">
        <f>COUNTA(E10:E185)</f>
        <v>176</v>
      </c>
    </row>
    <row r="191" spans="7:10" ht="12">
      <c r="G191" t="s">
        <v>135</v>
      </c>
      <c r="J191" s="7">
        <f>J189/J190</f>
        <v>0.9090909090909091</v>
      </c>
    </row>
    <row r="196" spans="5:6" ht="12">
      <c r="E196" t="s">
        <v>69</v>
      </c>
      <c r="F196">
        <f>F189/J190</f>
        <v>97.6590909090909</v>
      </c>
    </row>
    <row r="197" spans="5:6" ht="12">
      <c r="E197" t="s">
        <v>70</v>
      </c>
      <c r="F197" s="7">
        <f>H189</f>
        <v>0.07705515531625878</v>
      </c>
    </row>
  </sheetData>
  <printOptions horizontalCentered="1"/>
  <pageMargins left="0.25" right="0.25" top="1" bottom="1" header="0.5" footer="0.5"/>
  <pageSetup horizontalDpi="600" verticalDpi="600" orientation="portrait" scale="80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2007 Census Counts for New Hampshire (MS EXCEL)</dc:title>
  <dc:subject/>
  <dc:creator/>
  <cp:keywords/>
  <dc:description/>
  <cp:lastModifiedBy>Alan Smigielski User</cp:lastModifiedBy>
  <cp:lastPrinted>2008-12-19T18:00:06Z</cp:lastPrinted>
  <dcterms:created xsi:type="dcterms:W3CDTF">1998-12-18T15:18:20Z</dcterms:created>
  <dcterms:modified xsi:type="dcterms:W3CDTF">2008-12-23T14:40:07Z</dcterms:modified>
  <cp:category/>
  <cp:version/>
  <cp:contentType/>
  <cp:contentStatus/>
</cp:coreProperties>
</file>