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Connecticut" sheetId="1" r:id="rId1"/>
  </sheets>
  <definedNames>
    <definedName name="_xlnm.Print_Area" localSheetId="0">'Connecticut'!$A$1:$I$179</definedName>
    <definedName name="_xlnm.Print_Titles" localSheetId="0">'Connecticut'!$1:$9</definedName>
  </definedNames>
  <calcPr fullCalcOnLoad="1"/>
</workbook>
</file>

<file path=xl/sharedStrings.xml><?xml version="1.0" encoding="utf-8"?>
<sst xmlns="http://schemas.openxmlformats.org/spreadsheetml/2006/main" count="354" uniqueCount="186">
  <si>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</si>
  <si>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</si>
  <si>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</si>
  <si>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</si>
  <si>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</si>
  <si>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REGIONAL SCHOOL DISTRICT 17</t>
  </si>
  <si>
    <t>REGIONAL SCHOOL DISTRICT 18</t>
  </si>
  <si>
    <t>REGIONAL HIGH SCHOOL DISTRICT 11</t>
  </si>
  <si>
    <t>REGIONAL HIGH SCHOOL DISTRICT 01</t>
  </si>
  <si>
    <t>REGIONAL HIGH SCHOOL DISTRICT 04</t>
  </si>
  <si>
    <t>REGIONAL HIGH SCHOOL DISTRICT 05</t>
  </si>
  <si>
    <t>REGIONAL HIGH SCHOOL DISTRICT 07</t>
  </si>
  <si>
    <t>REGIONAL HIGH SCHOOL DISTRICT 08</t>
  </si>
  <si>
    <t>REGIONAL HIGH SCHOOL DISTRICT 09</t>
  </si>
  <si>
    <t>RIDGEFIELD SCHOOL DISTRICT</t>
  </si>
  <si>
    <t>ROCKY HILL SCHOOL DISTRICT</t>
  </si>
  <si>
    <t>SALISBURY SCHOOL DISTRICT</t>
  </si>
  <si>
    <t>SOUTH WINDSOR SCHOOL DISTRICT</t>
  </si>
  <si>
    <t>SOUTHINGTON SCHOOL DISTRICT</t>
  </si>
  <si>
    <t>STONINGTON SCHOOL DISTRICT</t>
  </si>
  <si>
    <t>STRATFORD SCHOOL DISTRICT</t>
  </si>
  <si>
    <t>THOMASTON SCHOOL DISTRICT</t>
  </si>
  <si>
    <t>TORRINGTON SCHOOL DISTRICT</t>
  </si>
  <si>
    <t>VOLUNTOWN SCHOOL DISTRICT</t>
  </si>
  <si>
    <t>WALLINGFORD SCHOOL DISTRICT</t>
  </si>
  <si>
    <t>WATERBURY SCHOOL DISTRICT</t>
  </si>
  <si>
    <t>WATERFORD SCHOOL DISTRICT</t>
  </si>
  <si>
    <t>WATERTOWN SCHOOL DISTRICT</t>
  </si>
  <si>
    <t>WEST HARTFORD SCHOOL DISTRICT</t>
  </si>
  <si>
    <t>WEST HAVEN SCHOOL DISTRICT</t>
  </si>
  <si>
    <t>WESTBROOK SCHOOL DISTRICT</t>
  </si>
  <si>
    <t>WETHERSFIELD SCHOOL DISTRICT</t>
  </si>
  <si>
    <t>WILLINGTON SCHOOL DISTRICT</t>
  </si>
  <si>
    <t>WINCHESTER SCHOOL DISTRICT</t>
  </si>
  <si>
    <t>WINDSOR LOCKS SCHOOL DISTRICT</t>
  </si>
  <si>
    <t>WOODBRIDGE SCHOOL DISTRICT</t>
  </si>
  <si>
    <t>WOODSTOCK SCHOOL DISTRICT</t>
  </si>
  <si>
    <t>REGIONAL HIGH SCHOOL DISTRICT 19</t>
  </si>
  <si>
    <t>2007 Census Poverty Data by Local Educational Agency</t>
  </si>
  <si>
    <t>SEYMOUR SCHOOL DISTRICT</t>
  </si>
  <si>
    <t>SHARON SCHOOL DISTRICT</t>
  </si>
  <si>
    <t>SHELTON SCHOOL DISTRICT</t>
  </si>
  <si>
    <t>SHERMAN SCHOOL DISTRICT</t>
  </si>
  <si>
    <t>SIMSBURY SCHOOL DISTRICT</t>
  </si>
  <si>
    <t>SOMERS SCHOOL DISTRICT</t>
  </si>
  <si>
    <t>SPRAGUE SCHOOL DISTRICT</t>
  </si>
  <si>
    <t>STAFFORD SCHOOL DISTRICT</t>
  </si>
  <si>
    <t>STAMFORD SCHOOL DISTRICT</t>
  </si>
  <si>
    <t>STERLING SCHOOL DISTRICT</t>
  </si>
  <si>
    <t>SUFFIELD SCHOOL DISTRICT</t>
  </si>
  <si>
    <t>THOMPSON SCHOOL DISTRICT</t>
  </si>
  <si>
    <t>TOLLAND SCHOOL DISTRICT</t>
  </si>
  <si>
    <t>TRUMBULL SCHOOL DISTRICT</t>
  </si>
  <si>
    <t>UNION SCHOOL DISTRICT</t>
  </si>
  <si>
    <t>VERNON SCHOOL DISTRICT</t>
  </si>
  <si>
    <t>WESTON SCHOOL DISTRICT</t>
  </si>
  <si>
    <t>WESTPORT SCHOOL DISTRICT</t>
  </si>
  <si>
    <t>WILTON SCHOOL DISTRICT</t>
  </si>
  <si>
    <t>WINDHAM SCHOOL DISTRICT</t>
  </si>
  <si>
    <t>WINDSOR SCHOOL DISTRICT</t>
  </si>
  <si>
    <t>WOLCOTT SCHOOL DISTRICT</t>
  </si>
  <si>
    <t>BARKHAMSTED SCHOOL DISTRICT</t>
  </si>
  <si>
    <t>BLOOMFIELD SCHOOL DISTRICT</t>
  </si>
  <si>
    <t>BRIDGEPORT SCHOOL DISTRICT</t>
  </si>
  <si>
    <t>BROOKFIELD SCHOOL DISTRICT</t>
  </si>
  <si>
    <t>CANTERBURY SCHOOL DISTRICT</t>
  </si>
  <si>
    <t>COLCHESTER SCHOOL DISTRICT</t>
  </si>
  <si>
    <t>COLEBROOK SCHOOL DISTRICT</t>
  </si>
  <si>
    <t>DEEP RIVER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</si>
  <si>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</si>
  <si>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</si>
  <si>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</si>
  <si>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</si>
  <si>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</si>
  <si>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</si>
  <si>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 WINDSOR SCHOOL DISTRICT</t>
  </si>
  <si>
    <t>ELLINGTON SCHOOL DISTRICT</t>
  </si>
  <si>
    <t>FAIRFIELD SCHOOL DISTRICT</t>
  </si>
  <si>
    <t>FARMINGTON SCHOOL DISTRICT</t>
  </si>
  <si>
    <t>GLASTONBURY SCHOOL DISTRICT</t>
  </si>
  <si>
    <t>GREENWICH SCHOOL DISTRICT</t>
  </si>
  <si>
    <t>KILLINGLY SCHOOL DISTRICT</t>
  </si>
  <si>
    <t>LITCHFIELD SCHOOL DISTRICT</t>
  </si>
  <si>
    <t>MANCHESTER SCHOOL DISTRICT</t>
  </si>
  <si>
    <t>MANSFIELD SCHOOL DISTRICT</t>
  </si>
  <si>
    <t>MARLBOROUGH SCHOOL DISTRICT</t>
  </si>
  <si>
    <t>MIDDLETOWN SCHOOL DISTRICT</t>
  </si>
  <si>
    <t>MONTVILLE SCHOOL DISTRICT</t>
  </si>
  <si>
    <t>NAUGATUCK SCHOOL DISTRICT</t>
  </si>
  <si>
    <t>NEW BRITAIN SCHOOL DISTRICT</t>
  </si>
  <si>
    <t>NEW CANAAN SCHOOL DISTRICT</t>
  </si>
  <si>
    <t>NEW FAIRFIELD SCHOOL DISTRICT</t>
  </si>
  <si>
    <t>NEW HARTFORD SCHOOL DISTRICT</t>
  </si>
  <si>
    <t>NEW HAVEN SCHOOL DISTRICT</t>
  </si>
  <si>
    <t>NEW LONDON SCHOOL DISTRICT</t>
  </si>
  <si>
    <t>NEW MILFORD SCHOOL DISTRICT</t>
  </si>
  <si>
    <t>NEWINGTON SCHOOL DISTRICT</t>
  </si>
  <si>
    <t>NORTH BRANFORD SCHOOL DISTRICT</t>
  </si>
  <si>
    <t>NORTH CANAAN SCHOOL DISTRICT</t>
  </si>
  <si>
    <t>NORTH HAVEN SCHOOL DISTRICT</t>
  </si>
  <si>
    <t>NORTH STONINGTON SCHOOL DISTRICT</t>
  </si>
  <si>
    <t>OLD SAYBROOK SCHOOL DISTRICT</t>
  </si>
  <si>
    <t>PLAINFIELD SCHOOL DISTRICT</t>
  </si>
  <si>
    <t>PLAINVILLE SCHOOL DISTRICT</t>
  </si>
  <si>
    <t>REGIONAL SCHOOL DISTRICT 06</t>
  </si>
  <si>
    <t>REGIONAL SCHOOL DISTRICT 10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</si>
  <si>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</si>
  <si>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</si>
  <si>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</si>
  <si>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</si>
  <si>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</si>
  <si>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</si>
  <si>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</si>
  <si>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</si>
  <si>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</si>
  <si>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</si>
  <si>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</si>
  <si>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</si>
  <si>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</si>
  <si>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</si>
  <si>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</si>
  <si>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</si>
  <si>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</si>
  <si>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CONNECTICUT</t>
  </si>
  <si>
    <t>CT</t>
  </si>
  <si>
    <t>ANDOVER SCHOOL DISTRICT</t>
  </si>
  <si>
    <t>ANSONIA SCHOOL DISTRICT</t>
  </si>
  <si>
    <t>ASHFORD SCHOOL DISTRICT</t>
  </si>
  <si>
    <t>AVON SCHOOL DISTRICT</t>
  </si>
  <si>
    <t>BERLIN SCHOOL DISTRICT</t>
  </si>
  <si>
    <t>BETHANY SCHOOL DISTRICT</t>
  </si>
  <si>
    <t>BETHEL SCHOOL DISTRICT</t>
  </si>
  <si>
    <t>BOLTON SCHOOL DISTRICT</t>
  </si>
  <si>
    <t>BOZRAH SCHOOL DISTRICT</t>
  </si>
  <si>
    <t>BRANFORD SCHOOL DISTRICT</t>
  </si>
  <si>
    <t>BRISTOL SCHOOL DISTRICT</t>
  </si>
  <si>
    <t>BROOKLYN SCHOOL DISTRICT</t>
  </si>
  <si>
    <t>CANAAN SCHOOL DISTRICT</t>
  </si>
  <si>
    <t>CANTON SCHOOL DISTRICT</t>
  </si>
  <si>
    <t>CHAPLIN SCHOOL DISTRICT</t>
  </si>
  <si>
    <t>CHESHIRE SCHOOL DISTRICT</t>
  </si>
  <si>
    <t>CHESTER SCHOOL DISTRICT</t>
  </si>
  <si>
    <t>CLINTON SCHOOL DISTRICT</t>
  </si>
  <si>
    <t>COLUMBIA SCHOOL DISTRICT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</si>
  <si>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</si>
  <si>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</si>
  <si>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</si>
  <si>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</si>
  <si>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</si>
  <si>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DERBY SCHOOL DISTRICT</t>
  </si>
  <si>
    <t>EASTFORD SCHOOL DISTRICT</t>
  </si>
  <si>
    <t>EASTON SCHOOL DISTRICT</t>
  </si>
  <si>
    <t>ENFIELD SCHOOL DISTRICT</t>
  </si>
  <si>
    <t>ESSEX SCHOOL DISTRICT</t>
  </si>
  <si>
    <t>FRANKLIN SCHOOL DISTRICT</t>
  </si>
  <si>
    <t>GRANBY SCHOOL DISTRICT</t>
  </si>
  <si>
    <t>GRISWOLD SCHOOL DISTRICT</t>
  </si>
  <si>
    <t>GROTON SCHOOL DISTRICT</t>
  </si>
  <si>
    <t>GUILFORD SCHOOL DISTRICT</t>
  </si>
  <si>
    <t>HAMDEN SCHOOL DISTRICT</t>
  </si>
  <si>
    <t>HAMPTON SCHOOL DISTRICT</t>
  </si>
  <si>
    <t>HARTFORD SCHOOL DISTRICT</t>
  </si>
  <si>
    <t>HARTLAND SCHOOL DISTRICT</t>
  </si>
  <si>
    <t>HEBRON SCHOOL DISTRICT</t>
  </si>
  <si>
    <t>KENT SCHOOL DISTRICT</t>
  </si>
  <si>
    <t>LEBANON SCHOOL DISTRICT</t>
  </si>
  <si>
    <t>LEDYARD SCHOOL DISTRICT</t>
  </si>
  <si>
    <t>LISBON SCHOOL DISTRICT</t>
  </si>
  <si>
    <t>MADISON SCHOOL DISTRICT</t>
  </si>
  <si>
    <t>MERIDEN SCHOOL DISTRICT</t>
  </si>
  <si>
    <t>MILFORD SCHOOL DISTRICT</t>
  </si>
  <si>
    <t>MONROE SCHOOL DISTRICT</t>
  </si>
  <si>
    <t>NEWTOWN SCHOOL DISTRICT</t>
  </si>
  <si>
    <t>NORFOLK SCHOOL DISTRICT</t>
  </si>
  <si>
    <t>NORWALK SCHOOL DISTRICT</t>
  </si>
  <si>
    <t>NORWICH SCHOOL DISTRICT</t>
  </si>
  <si>
    <t>ORANGE SCHOOL DISTRICT</t>
  </si>
  <si>
    <t>OXFORD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</si>
  <si>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</si>
  <si>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</si>
  <si>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</si>
  <si>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</si>
  <si>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</si>
  <si>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REDDING SCHOOL DISTRICT</t>
  </si>
  <si>
    <t>SALEM SCHOOL DISTRICT</t>
  </si>
  <si>
    <t>SCOTLAND 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</si>
</sst>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workbookViewId="0" topLeftCell="A1">
      <selection activeCell="D5" sqref="D5"/>
    </sheetView>
  </sheetViews>
  <sheetFormatPr defaultColWidth="11.421875" defaultRowHeight="12.75"/>
  <cols>
    <col min="1" max="1" width="6.140625" style="0" customWidth="1"/>
    <col min="2" max="2" width="6.421875" style="0" hidden="1" customWidth="1"/>
    <col min="3" max="3" width="0" style="0" hidden="1" customWidth="1"/>
    <col min="4" max="4" width="36.421875" style="0" bestFit="1" customWidth="1"/>
    <col min="5" max="5" width="0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21" t="s">
        <v>38</v>
      </c>
    </row>
    <row r="3" ht="12">
      <c r="A3" s="1" t="s">
        <v>123</v>
      </c>
    </row>
    <row r="5" spans="1:9" ht="12">
      <c r="A5" s="2"/>
      <c r="B5" s="2"/>
      <c r="C5" s="2"/>
      <c r="D5" s="2"/>
      <c r="E5" s="2"/>
      <c r="F5" s="2"/>
      <c r="G5" s="2"/>
      <c r="H5" s="2"/>
      <c r="I5" s="17" t="s">
        <v>117</v>
      </c>
    </row>
    <row r="6" spans="1:9" ht="12">
      <c r="A6" s="3"/>
      <c r="B6" s="3"/>
      <c r="C6" s="4"/>
      <c r="D6" s="3"/>
      <c r="E6" s="3"/>
      <c r="F6" s="3"/>
      <c r="G6" s="3"/>
      <c r="H6" s="3"/>
      <c r="I6" s="16" t="s">
        <v>118</v>
      </c>
    </row>
    <row r="7" spans="1:9" ht="12">
      <c r="A7" s="3"/>
      <c r="B7" s="4" t="s">
        <v>106</v>
      </c>
      <c r="C7" s="4" t="s">
        <v>107</v>
      </c>
      <c r="D7" s="4" t="s">
        <v>108</v>
      </c>
      <c r="E7" s="4"/>
      <c r="F7" s="6" t="s">
        <v>112</v>
      </c>
      <c r="G7" s="4"/>
      <c r="H7" s="4" t="s">
        <v>115</v>
      </c>
      <c r="I7" s="4" t="s">
        <v>119</v>
      </c>
    </row>
    <row r="8" spans="1:9" ht="12">
      <c r="A8" s="5" t="s">
        <v>106</v>
      </c>
      <c r="B8" s="5" t="s">
        <v>109</v>
      </c>
      <c r="C8" s="5" t="s">
        <v>109</v>
      </c>
      <c r="D8" s="5" t="s">
        <v>110</v>
      </c>
      <c r="E8" s="5" t="s">
        <v>111</v>
      </c>
      <c r="F8" s="5" t="s">
        <v>113</v>
      </c>
      <c r="G8" s="5" t="s">
        <v>114</v>
      </c>
      <c r="H8" s="5" t="s">
        <v>113</v>
      </c>
      <c r="I8" s="5" t="s">
        <v>120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22" t="s">
        <v>124</v>
      </c>
      <c r="B10" s="14">
        <v>9</v>
      </c>
      <c r="C10" s="23">
        <v>900030</v>
      </c>
      <c r="D10" s="24" t="s">
        <v>125</v>
      </c>
      <c r="E10" s="25">
        <v>11</v>
      </c>
      <c r="F10" s="15">
        <v>347</v>
      </c>
      <c r="G10" s="26">
        <f aca="true" t="shared" si="0" ref="G10:G73">IF(AND(E10&gt;0,F10&gt;0),E10/F10,0)</f>
        <v>0.03170028818443804</v>
      </c>
      <c r="H10" s="15">
        <v>3298</v>
      </c>
      <c r="I10" s="14">
        <f aca="true" t="shared" si="1" ref="I10:I41">IF(H10&lt;20000,1,0)</f>
        <v>1</v>
      </c>
    </row>
    <row r="11" spans="1:9" ht="12">
      <c r="A11" s="22" t="s">
        <v>124</v>
      </c>
      <c r="B11" s="14">
        <v>9</v>
      </c>
      <c r="C11" s="23">
        <v>900060</v>
      </c>
      <c r="D11" s="24" t="s">
        <v>126</v>
      </c>
      <c r="E11" s="25">
        <v>488</v>
      </c>
      <c r="F11" s="15">
        <v>3137</v>
      </c>
      <c r="G11" s="26">
        <f t="shared" si="0"/>
        <v>0.15556263946445648</v>
      </c>
      <c r="H11" s="15">
        <v>19038</v>
      </c>
      <c r="I11" s="14">
        <f t="shared" si="1"/>
        <v>1</v>
      </c>
    </row>
    <row r="12" spans="1:9" ht="12">
      <c r="A12" s="22" t="s">
        <v>124</v>
      </c>
      <c r="B12" s="14">
        <v>9</v>
      </c>
      <c r="C12" s="23">
        <v>900090</v>
      </c>
      <c r="D12" s="24" t="s">
        <v>127</v>
      </c>
      <c r="E12" s="25">
        <v>40</v>
      </c>
      <c r="F12" s="15">
        <v>547</v>
      </c>
      <c r="G12" s="26">
        <f t="shared" si="0"/>
        <v>0.07312614259597806</v>
      </c>
      <c r="H12" s="15">
        <v>4397</v>
      </c>
      <c r="I12" s="14">
        <f t="shared" si="1"/>
        <v>1</v>
      </c>
    </row>
    <row r="13" spans="1:9" ht="12">
      <c r="A13" s="22" t="s">
        <v>124</v>
      </c>
      <c r="B13" s="14">
        <v>9</v>
      </c>
      <c r="C13" s="23">
        <v>900120</v>
      </c>
      <c r="D13" s="24" t="s">
        <v>128</v>
      </c>
      <c r="E13" s="25">
        <v>87</v>
      </c>
      <c r="F13" s="15">
        <v>3023</v>
      </c>
      <c r="G13" s="26">
        <f t="shared" si="0"/>
        <v>0.02877935825339067</v>
      </c>
      <c r="H13" s="15">
        <v>16195</v>
      </c>
      <c r="I13" s="14">
        <f t="shared" si="1"/>
        <v>1</v>
      </c>
    </row>
    <row r="14" spans="1:9" ht="12">
      <c r="A14" s="22" t="s">
        <v>124</v>
      </c>
      <c r="B14" s="14">
        <v>9</v>
      </c>
      <c r="C14" s="23">
        <v>900150</v>
      </c>
      <c r="D14" s="24" t="s">
        <v>61</v>
      </c>
      <c r="E14" s="25">
        <v>11</v>
      </c>
      <c r="F14" s="15">
        <v>367</v>
      </c>
      <c r="G14" s="26">
        <f t="shared" si="0"/>
        <v>0.02997275204359673</v>
      </c>
      <c r="H14" s="15">
        <v>3610</v>
      </c>
      <c r="I14" s="14">
        <f t="shared" si="1"/>
        <v>1</v>
      </c>
    </row>
    <row r="15" spans="1:9" ht="12">
      <c r="A15" s="22" t="s">
        <v>124</v>
      </c>
      <c r="B15" s="14">
        <v>9</v>
      </c>
      <c r="C15" s="23">
        <v>900210</v>
      </c>
      <c r="D15" s="24" t="s">
        <v>129</v>
      </c>
      <c r="E15" s="25">
        <v>145</v>
      </c>
      <c r="F15" s="15">
        <v>3368</v>
      </c>
      <c r="G15" s="26">
        <f t="shared" si="0"/>
        <v>0.043052256532066506</v>
      </c>
      <c r="H15" s="15">
        <v>18632</v>
      </c>
      <c r="I15" s="14">
        <f t="shared" si="1"/>
        <v>1</v>
      </c>
    </row>
    <row r="16" spans="1:9" ht="12">
      <c r="A16" s="22" t="s">
        <v>124</v>
      </c>
      <c r="B16" s="14">
        <v>9</v>
      </c>
      <c r="C16" s="23">
        <v>900240</v>
      </c>
      <c r="D16" s="24" t="s">
        <v>130</v>
      </c>
      <c r="E16" s="25">
        <v>31</v>
      </c>
      <c r="F16" s="15">
        <v>606</v>
      </c>
      <c r="G16" s="26">
        <f t="shared" si="0"/>
        <v>0.05115511551155116</v>
      </c>
      <c r="H16" s="15">
        <v>5171</v>
      </c>
      <c r="I16" s="14">
        <f t="shared" si="1"/>
        <v>1</v>
      </c>
    </row>
    <row r="17" spans="1:9" ht="12">
      <c r="A17" s="22" t="s">
        <v>124</v>
      </c>
      <c r="B17" s="14">
        <v>9</v>
      </c>
      <c r="C17" s="23">
        <v>900270</v>
      </c>
      <c r="D17" s="24" t="s">
        <v>131</v>
      </c>
      <c r="E17" s="25">
        <v>141</v>
      </c>
      <c r="F17" s="15">
        <v>3770</v>
      </c>
      <c r="G17" s="26">
        <f t="shared" si="0"/>
        <v>0.03740053050397878</v>
      </c>
      <c r="H17" s="15">
        <v>18322</v>
      </c>
      <c r="I17" s="14">
        <f t="shared" si="1"/>
        <v>1</v>
      </c>
    </row>
    <row r="18" spans="1:9" ht="12">
      <c r="A18" s="22" t="s">
        <v>124</v>
      </c>
      <c r="B18" s="14">
        <v>9</v>
      </c>
      <c r="C18" s="23">
        <v>900330</v>
      </c>
      <c r="D18" s="24" t="s">
        <v>62</v>
      </c>
      <c r="E18" s="25">
        <v>286</v>
      </c>
      <c r="F18" s="15">
        <v>3088</v>
      </c>
      <c r="G18" s="26">
        <f t="shared" si="0"/>
        <v>0.09261658031088082</v>
      </c>
      <c r="H18" s="15">
        <v>20036</v>
      </c>
      <c r="I18" s="14">
        <f t="shared" si="1"/>
        <v>0</v>
      </c>
    </row>
    <row r="19" spans="1:9" ht="12">
      <c r="A19" s="22" t="s">
        <v>124</v>
      </c>
      <c r="B19" s="14">
        <v>9</v>
      </c>
      <c r="C19" s="23">
        <v>900360</v>
      </c>
      <c r="D19" s="24" t="s">
        <v>132</v>
      </c>
      <c r="E19" s="25">
        <v>15</v>
      </c>
      <c r="F19" s="15">
        <v>966</v>
      </c>
      <c r="G19" s="26">
        <f t="shared" si="0"/>
        <v>0.015527950310559006</v>
      </c>
      <c r="H19" s="15">
        <v>5450</v>
      </c>
      <c r="I19" s="14">
        <f t="shared" si="1"/>
        <v>1</v>
      </c>
    </row>
    <row r="20" spans="1:9" ht="12">
      <c r="A20" s="22" t="s">
        <v>124</v>
      </c>
      <c r="B20" s="14">
        <v>9</v>
      </c>
      <c r="C20" s="23">
        <v>900390</v>
      </c>
      <c r="D20" s="24" t="s">
        <v>133</v>
      </c>
      <c r="E20" s="25">
        <v>28</v>
      </c>
      <c r="F20" s="15">
        <v>409</v>
      </c>
      <c r="G20" s="26">
        <f t="shared" si="0"/>
        <v>0.06845965770171149</v>
      </c>
      <c r="H20" s="15">
        <v>2432</v>
      </c>
      <c r="I20" s="14">
        <f t="shared" si="1"/>
        <v>1</v>
      </c>
    </row>
    <row r="21" spans="1:9" ht="12">
      <c r="A21" s="22" t="s">
        <v>124</v>
      </c>
      <c r="B21" s="14">
        <v>9</v>
      </c>
      <c r="C21" s="23">
        <v>900420</v>
      </c>
      <c r="D21" s="24" t="s">
        <v>134</v>
      </c>
      <c r="E21" s="25">
        <v>252</v>
      </c>
      <c r="F21" s="15">
        <v>4270</v>
      </c>
      <c r="G21" s="26">
        <f t="shared" si="0"/>
        <v>0.05901639344262295</v>
      </c>
      <c r="H21" s="15">
        <v>29431</v>
      </c>
      <c r="I21" s="14">
        <f t="shared" si="1"/>
        <v>0</v>
      </c>
    </row>
    <row r="22" spans="1:9" ht="12">
      <c r="A22" s="22" t="s">
        <v>124</v>
      </c>
      <c r="B22" s="14">
        <v>9</v>
      </c>
      <c r="C22" s="23">
        <v>900450</v>
      </c>
      <c r="D22" s="24" t="s">
        <v>63</v>
      </c>
      <c r="E22" s="25">
        <v>5470</v>
      </c>
      <c r="F22" s="15">
        <v>29038</v>
      </c>
      <c r="G22" s="26">
        <f t="shared" si="0"/>
        <v>0.1883738549486879</v>
      </c>
      <c r="H22" s="15">
        <v>141497</v>
      </c>
      <c r="I22" s="14">
        <f t="shared" si="1"/>
        <v>0</v>
      </c>
    </row>
    <row r="23" spans="1:9" ht="12">
      <c r="A23" s="22" t="s">
        <v>124</v>
      </c>
      <c r="B23" s="14">
        <v>9</v>
      </c>
      <c r="C23" s="23">
        <v>900510</v>
      </c>
      <c r="D23" s="24" t="s">
        <v>135</v>
      </c>
      <c r="E23" s="25">
        <v>1177</v>
      </c>
      <c r="F23" s="15">
        <v>9867</v>
      </c>
      <c r="G23" s="26">
        <f t="shared" si="0"/>
        <v>0.11928651059085842</v>
      </c>
      <c r="H23" s="15">
        <v>61566</v>
      </c>
      <c r="I23" s="14">
        <f t="shared" si="1"/>
        <v>0</v>
      </c>
    </row>
    <row r="24" spans="1:9" ht="12">
      <c r="A24" s="22" t="s">
        <v>124</v>
      </c>
      <c r="B24" s="14">
        <v>9</v>
      </c>
      <c r="C24" s="23">
        <v>900540</v>
      </c>
      <c r="D24" s="24" t="s">
        <v>64</v>
      </c>
      <c r="E24" s="25">
        <v>96</v>
      </c>
      <c r="F24" s="15">
        <v>3353</v>
      </c>
      <c r="G24" s="26">
        <f t="shared" si="0"/>
        <v>0.02863107664777811</v>
      </c>
      <c r="H24" s="15">
        <v>15885</v>
      </c>
      <c r="I24" s="14">
        <f t="shared" si="1"/>
        <v>1</v>
      </c>
    </row>
    <row r="25" spans="1:9" ht="12">
      <c r="A25" s="22" t="s">
        <v>124</v>
      </c>
      <c r="B25" s="14">
        <v>9</v>
      </c>
      <c r="C25" s="23">
        <v>900570</v>
      </c>
      <c r="D25" s="24" t="s">
        <v>136</v>
      </c>
      <c r="E25" s="25">
        <v>75</v>
      </c>
      <c r="F25" s="15">
        <v>1237</v>
      </c>
      <c r="G25" s="26">
        <f t="shared" si="0"/>
        <v>0.060630557801131774</v>
      </c>
      <c r="H25" s="15">
        <v>7696</v>
      </c>
      <c r="I25" s="14">
        <f t="shared" si="1"/>
        <v>1</v>
      </c>
    </row>
    <row r="26" spans="1:9" ht="12">
      <c r="A26" s="22" t="s">
        <v>124</v>
      </c>
      <c r="B26" s="14">
        <v>9</v>
      </c>
      <c r="C26" s="23">
        <v>900630</v>
      </c>
      <c r="D26" s="24" t="s">
        <v>137</v>
      </c>
      <c r="E26" s="25">
        <v>10</v>
      </c>
      <c r="F26" s="15">
        <v>120</v>
      </c>
      <c r="G26" s="26">
        <f t="shared" si="0"/>
        <v>0.08333333333333333</v>
      </c>
      <c r="H26" s="15">
        <v>1117</v>
      </c>
      <c r="I26" s="14">
        <f t="shared" si="1"/>
        <v>1</v>
      </c>
    </row>
    <row r="27" spans="1:9" ht="12">
      <c r="A27" s="22" t="s">
        <v>124</v>
      </c>
      <c r="B27" s="14">
        <v>9</v>
      </c>
      <c r="C27" s="23">
        <v>900660</v>
      </c>
      <c r="D27" s="24" t="s">
        <v>65</v>
      </c>
      <c r="E27" s="25">
        <v>70</v>
      </c>
      <c r="F27" s="15">
        <v>894</v>
      </c>
      <c r="G27" s="26">
        <f t="shared" si="0"/>
        <v>0.07829977628635347</v>
      </c>
      <c r="H27" s="15">
        <v>5034</v>
      </c>
      <c r="I27" s="14">
        <f t="shared" si="1"/>
        <v>1</v>
      </c>
    </row>
    <row r="28" spans="1:9" ht="12">
      <c r="A28" s="22" t="s">
        <v>124</v>
      </c>
      <c r="B28" s="14">
        <v>9</v>
      </c>
      <c r="C28" s="23">
        <v>900690</v>
      </c>
      <c r="D28" s="24" t="s">
        <v>138</v>
      </c>
      <c r="E28" s="25">
        <v>55</v>
      </c>
      <c r="F28" s="15">
        <v>1621</v>
      </c>
      <c r="G28" s="26">
        <f t="shared" si="0"/>
        <v>0.03392967304133251</v>
      </c>
      <c r="H28" s="15">
        <v>9043</v>
      </c>
      <c r="I28" s="14">
        <f t="shared" si="1"/>
        <v>1</v>
      </c>
    </row>
    <row r="29" spans="1:9" ht="12">
      <c r="A29" s="22" t="s">
        <v>124</v>
      </c>
      <c r="B29" s="14">
        <v>9</v>
      </c>
      <c r="C29" s="23">
        <v>900720</v>
      </c>
      <c r="D29" s="24" t="s">
        <v>139</v>
      </c>
      <c r="E29" s="25">
        <v>12</v>
      </c>
      <c r="F29" s="15">
        <v>226</v>
      </c>
      <c r="G29" s="26">
        <f t="shared" si="0"/>
        <v>0.05309734513274336</v>
      </c>
      <c r="H29" s="15">
        <v>2414</v>
      </c>
      <c r="I29" s="14">
        <f t="shared" si="1"/>
        <v>1</v>
      </c>
    </row>
    <row r="30" spans="1:9" ht="12">
      <c r="A30" s="22" t="s">
        <v>124</v>
      </c>
      <c r="B30" s="14">
        <v>9</v>
      </c>
      <c r="C30" s="23">
        <v>900750</v>
      </c>
      <c r="D30" s="24" t="s">
        <v>140</v>
      </c>
      <c r="E30" s="25">
        <v>154</v>
      </c>
      <c r="F30" s="15">
        <v>5431</v>
      </c>
      <c r="G30" s="26">
        <f t="shared" si="0"/>
        <v>0.028355735591972013</v>
      </c>
      <c r="H30" s="15">
        <v>29287</v>
      </c>
      <c r="I30" s="14">
        <f t="shared" si="1"/>
        <v>0</v>
      </c>
    </row>
    <row r="31" spans="1:9" ht="12">
      <c r="A31" s="22" t="s">
        <v>124</v>
      </c>
      <c r="B31" s="14">
        <v>9</v>
      </c>
      <c r="C31" s="23">
        <v>900780</v>
      </c>
      <c r="D31" s="24" t="s">
        <v>141</v>
      </c>
      <c r="E31" s="25">
        <v>12</v>
      </c>
      <c r="F31" s="15">
        <v>356</v>
      </c>
      <c r="G31" s="26">
        <f t="shared" si="0"/>
        <v>0.033707865168539325</v>
      </c>
      <c r="H31" s="15">
        <v>3962</v>
      </c>
      <c r="I31" s="14">
        <f t="shared" si="1"/>
        <v>1</v>
      </c>
    </row>
    <row r="32" spans="1:9" ht="12">
      <c r="A32" s="22" t="s">
        <v>124</v>
      </c>
      <c r="B32" s="14">
        <v>9</v>
      </c>
      <c r="C32" s="23">
        <v>900810</v>
      </c>
      <c r="D32" s="24" t="s">
        <v>142</v>
      </c>
      <c r="E32" s="25">
        <v>117</v>
      </c>
      <c r="F32" s="15">
        <v>2520</v>
      </c>
      <c r="G32" s="26">
        <f t="shared" si="0"/>
        <v>0.04642857142857143</v>
      </c>
      <c r="H32" s="15">
        <v>13860</v>
      </c>
      <c r="I32" s="14">
        <f t="shared" si="1"/>
        <v>1</v>
      </c>
    </row>
    <row r="33" spans="1:9" ht="12">
      <c r="A33" s="22" t="s">
        <v>124</v>
      </c>
      <c r="B33" s="14">
        <v>9</v>
      </c>
      <c r="C33" s="23">
        <v>900840</v>
      </c>
      <c r="D33" s="24" t="s">
        <v>66</v>
      </c>
      <c r="E33" s="25">
        <v>107</v>
      </c>
      <c r="F33" s="15">
        <v>2984</v>
      </c>
      <c r="G33" s="26">
        <f t="shared" si="0"/>
        <v>0.03585790884718499</v>
      </c>
      <c r="H33" s="15">
        <v>15015</v>
      </c>
      <c r="I33" s="14">
        <f t="shared" si="1"/>
        <v>1</v>
      </c>
    </row>
    <row r="34" spans="1:9" ht="12">
      <c r="A34" s="22" t="s">
        <v>124</v>
      </c>
      <c r="B34" s="14">
        <v>9</v>
      </c>
      <c r="C34" s="23">
        <v>900870</v>
      </c>
      <c r="D34" s="24" t="s">
        <v>67</v>
      </c>
      <c r="E34" s="25">
        <v>5</v>
      </c>
      <c r="F34" s="15">
        <v>153</v>
      </c>
      <c r="G34" s="26">
        <f t="shared" si="0"/>
        <v>0.032679738562091505</v>
      </c>
      <c r="H34" s="15">
        <v>1520</v>
      </c>
      <c r="I34" s="14">
        <f t="shared" si="1"/>
        <v>1</v>
      </c>
    </row>
    <row r="35" spans="1:9" ht="12">
      <c r="A35" s="22" t="s">
        <v>124</v>
      </c>
      <c r="B35" s="14">
        <v>9</v>
      </c>
      <c r="C35" s="23">
        <v>900900</v>
      </c>
      <c r="D35" s="24" t="s">
        <v>143</v>
      </c>
      <c r="E35" s="25">
        <v>40</v>
      </c>
      <c r="F35" s="15">
        <v>943</v>
      </c>
      <c r="G35" s="26">
        <f t="shared" si="0"/>
        <v>0.042417815482502653</v>
      </c>
      <c r="H35" s="15">
        <v>5400</v>
      </c>
      <c r="I35" s="14">
        <f t="shared" si="1"/>
        <v>1</v>
      </c>
    </row>
    <row r="36" spans="1:9" ht="12">
      <c r="A36" s="22" t="s">
        <v>124</v>
      </c>
      <c r="B36" s="14">
        <v>9</v>
      </c>
      <c r="C36" s="23">
        <v>900930</v>
      </c>
      <c r="D36" s="24" t="s">
        <v>144</v>
      </c>
      <c r="E36" s="25">
        <v>8</v>
      </c>
      <c r="F36" s="15">
        <v>194</v>
      </c>
      <c r="G36" s="26">
        <f t="shared" si="0"/>
        <v>0.041237113402061855</v>
      </c>
      <c r="H36" s="15">
        <v>1482</v>
      </c>
      <c r="I36" s="14">
        <f t="shared" si="1"/>
        <v>1</v>
      </c>
    </row>
    <row r="37" spans="1:9" ht="12">
      <c r="A37" s="22" t="s">
        <v>124</v>
      </c>
      <c r="B37" s="14">
        <v>9</v>
      </c>
      <c r="C37" s="23">
        <v>900960</v>
      </c>
      <c r="D37" s="24" t="s">
        <v>145</v>
      </c>
      <c r="E37" s="25">
        <v>85</v>
      </c>
      <c r="F37" s="15">
        <v>2218</v>
      </c>
      <c r="G37" s="26">
        <f t="shared" si="0"/>
        <v>0.03832281334535618</v>
      </c>
      <c r="H37" s="15">
        <v>12458</v>
      </c>
      <c r="I37" s="14">
        <f t="shared" si="1"/>
        <v>1</v>
      </c>
    </row>
    <row r="38" spans="1:9" ht="12">
      <c r="A38" s="22" t="s">
        <v>124</v>
      </c>
      <c r="B38" s="14">
        <v>9</v>
      </c>
      <c r="C38" s="23">
        <v>900990</v>
      </c>
      <c r="D38" s="24" t="s">
        <v>146</v>
      </c>
      <c r="E38" s="25">
        <v>75</v>
      </c>
      <c r="F38" s="15">
        <v>2150</v>
      </c>
      <c r="G38" s="26">
        <f t="shared" si="0"/>
        <v>0.03488372093023256</v>
      </c>
      <c r="H38" s="15">
        <v>13624</v>
      </c>
      <c r="I38" s="14">
        <f t="shared" si="1"/>
        <v>1</v>
      </c>
    </row>
    <row r="39" spans="1:9" ht="12">
      <c r="A39" s="22" t="s">
        <v>124</v>
      </c>
      <c r="B39" s="14">
        <v>9</v>
      </c>
      <c r="C39" s="23">
        <v>901020</v>
      </c>
      <c r="D39" s="24" t="s">
        <v>147</v>
      </c>
      <c r="E39" s="25">
        <v>1005</v>
      </c>
      <c r="F39" s="15">
        <v>11632</v>
      </c>
      <c r="G39" s="26">
        <f t="shared" si="0"/>
        <v>0.08639958734525446</v>
      </c>
      <c r="H39" s="15">
        <v>75904</v>
      </c>
      <c r="I39" s="14">
        <f t="shared" si="1"/>
        <v>0</v>
      </c>
    </row>
    <row r="40" spans="1:9" ht="12">
      <c r="A40" s="22" t="s">
        <v>124</v>
      </c>
      <c r="B40" s="14">
        <v>9</v>
      </c>
      <c r="C40" s="23">
        <v>901050</v>
      </c>
      <c r="D40" s="24" t="s">
        <v>148</v>
      </c>
      <c r="E40" s="25">
        <v>65</v>
      </c>
      <c r="F40" s="15">
        <v>4453</v>
      </c>
      <c r="G40" s="26">
        <f t="shared" si="0"/>
        <v>0.014596900965641141</v>
      </c>
      <c r="H40" s="15">
        <v>19884</v>
      </c>
      <c r="I40" s="14">
        <f t="shared" si="1"/>
        <v>1</v>
      </c>
    </row>
    <row r="41" spans="1:9" ht="12">
      <c r="A41" s="22" t="s">
        <v>124</v>
      </c>
      <c r="B41" s="14">
        <v>9</v>
      </c>
      <c r="C41" s="23">
        <v>901080</v>
      </c>
      <c r="D41" s="24" t="s">
        <v>68</v>
      </c>
      <c r="E41" s="25">
        <v>21</v>
      </c>
      <c r="F41" s="15">
        <v>501</v>
      </c>
      <c r="G41" s="26">
        <f t="shared" si="0"/>
        <v>0.041916167664670656</v>
      </c>
      <c r="H41" s="15">
        <v>4880</v>
      </c>
      <c r="I41" s="14">
        <f t="shared" si="1"/>
        <v>1</v>
      </c>
    </row>
    <row r="42" spans="1:9" ht="12">
      <c r="A42" s="22" t="s">
        <v>124</v>
      </c>
      <c r="B42" s="14">
        <v>9</v>
      </c>
      <c r="C42" s="23">
        <v>901110</v>
      </c>
      <c r="D42" s="24" t="s">
        <v>149</v>
      </c>
      <c r="E42" s="25">
        <v>248</v>
      </c>
      <c r="F42" s="15">
        <v>1886</v>
      </c>
      <c r="G42" s="26">
        <f t="shared" si="0"/>
        <v>0.13149522799575822</v>
      </c>
      <c r="H42" s="15">
        <v>12714</v>
      </c>
      <c r="I42" s="14">
        <f aca="true" t="shared" si="2" ref="I42:I73">IF(H42&lt;20000,1,0)</f>
        <v>1</v>
      </c>
    </row>
    <row r="43" spans="1:9" ht="12">
      <c r="A43" s="22" t="s">
        <v>124</v>
      </c>
      <c r="B43" s="14">
        <v>9</v>
      </c>
      <c r="C43" s="23">
        <v>901170</v>
      </c>
      <c r="D43" s="24" t="s">
        <v>69</v>
      </c>
      <c r="E43" s="25">
        <v>33</v>
      </c>
      <c r="F43" s="15">
        <v>887</v>
      </c>
      <c r="G43" s="26">
        <f t="shared" si="0"/>
        <v>0.03720405862457723</v>
      </c>
      <c r="H43" s="15">
        <v>4854</v>
      </c>
      <c r="I43" s="14">
        <f t="shared" si="2"/>
        <v>1</v>
      </c>
    </row>
    <row r="44" spans="1:9" ht="12">
      <c r="A44" s="22" t="s">
        <v>124</v>
      </c>
      <c r="B44" s="14">
        <v>9</v>
      </c>
      <c r="C44" s="23">
        <v>901200</v>
      </c>
      <c r="D44" s="24" t="s">
        <v>70</v>
      </c>
      <c r="E44" s="25">
        <v>51</v>
      </c>
      <c r="F44" s="15">
        <v>1595</v>
      </c>
      <c r="G44" s="26">
        <f t="shared" si="0"/>
        <v>0.03197492163009404</v>
      </c>
      <c r="H44" s="15">
        <v>8821</v>
      </c>
      <c r="I44" s="14">
        <f t="shared" si="2"/>
        <v>1</v>
      </c>
    </row>
    <row r="45" spans="1:9" ht="12">
      <c r="A45" s="22" t="s">
        <v>124</v>
      </c>
      <c r="B45" s="14">
        <v>9</v>
      </c>
      <c r="C45" s="23">
        <v>901230</v>
      </c>
      <c r="D45" s="24" t="s">
        <v>71</v>
      </c>
      <c r="E45" s="25">
        <v>84</v>
      </c>
      <c r="F45" s="15">
        <v>2218</v>
      </c>
      <c r="G45" s="26">
        <f t="shared" si="0"/>
        <v>0.03787195671776375</v>
      </c>
      <c r="H45" s="15">
        <v>11597</v>
      </c>
      <c r="I45" s="14">
        <f t="shared" si="2"/>
        <v>1</v>
      </c>
    </row>
    <row r="46" spans="1:9" ht="12">
      <c r="A46" s="22" t="s">
        <v>124</v>
      </c>
      <c r="B46" s="14">
        <v>9</v>
      </c>
      <c r="C46" s="23">
        <v>901260</v>
      </c>
      <c r="D46" s="24" t="s">
        <v>72</v>
      </c>
      <c r="E46" s="25">
        <v>1483</v>
      </c>
      <c r="F46" s="15">
        <v>8455</v>
      </c>
      <c r="G46" s="26">
        <f t="shared" si="0"/>
        <v>0.17539917208752218</v>
      </c>
      <c r="H46" s="15">
        <v>50711</v>
      </c>
      <c r="I46" s="14">
        <f t="shared" si="2"/>
        <v>0</v>
      </c>
    </row>
    <row r="47" spans="1:9" ht="12">
      <c r="A47" s="22" t="s">
        <v>124</v>
      </c>
      <c r="B47" s="14">
        <v>9</v>
      </c>
      <c r="C47" s="23">
        <v>901290</v>
      </c>
      <c r="D47" s="24" t="s">
        <v>73</v>
      </c>
      <c r="E47" s="25">
        <v>451</v>
      </c>
      <c r="F47" s="15">
        <v>4514</v>
      </c>
      <c r="G47" s="26">
        <f t="shared" si="0"/>
        <v>0.0999113867966327</v>
      </c>
      <c r="H47" s="15">
        <v>28923</v>
      </c>
      <c r="I47" s="14">
        <f t="shared" si="2"/>
        <v>0</v>
      </c>
    </row>
    <row r="48" spans="1:9" ht="12">
      <c r="A48" s="22" t="s">
        <v>124</v>
      </c>
      <c r="B48" s="14">
        <v>9</v>
      </c>
      <c r="C48" s="23">
        <v>901320</v>
      </c>
      <c r="D48" s="24" t="s">
        <v>74</v>
      </c>
      <c r="E48" s="25">
        <v>111</v>
      </c>
      <c r="F48" s="15">
        <v>2967</v>
      </c>
      <c r="G48" s="26">
        <f t="shared" si="0"/>
        <v>0.03741152679474216</v>
      </c>
      <c r="H48" s="15">
        <v>18696</v>
      </c>
      <c r="I48" s="14">
        <f t="shared" si="2"/>
        <v>1</v>
      </c>
    </row>
    <row r="49" spans="1:9" ht="12">
      <c r="A49" s="22" t="s">
        <v>124</v>
      </c>
      <c r="B49" s="14">
        <v>9</v>
      </c>
      <c r="C49" s="23">
        <v>901350</v>
      </c>
      <c r="D49" s="24" t="s">
        <v>75</v>
      </c>
      <c r="E49" s="25">
        <v>132</v>
      </c>
      <c r="F49" s="15">
        <v>1567</v>
      </c>
      <c r="G49" s="26">
        <f t="shared" si="0"/>
        <v>0.08423739629865985</v>
      </c>
      <c r="H49" s="15">
        <v>10043</v>
      </c>
      <c r="I49" s="14">
        <f t="shared" si="2"/>
        <v>1</v>
      </c>
    </row>
    <row r="50" spans="1:9" ht="12">
      <c r="A50" s="22" t="s">
        <v>124</v>
      </c>
      <c r="B50" s="14">
        <v>9</v>
      </c>
      <c r="C50" s="23">
        <v>901380</v>
      </c>
      <c r="D50" s="24" t="s">
        <v>150</v>
      </c>
      <c r="E50" s="25">
        <v>26</v>
      </c>
      <c r="F50" s="15">
        <v>308</v>
      </c>
      <c r="G50" s="26">
        <f t="shared" si="0"/>
        <v>0.08441558441558442</v>
      </c>
      <c r="H50" s="15">
        <v>1736</v>
      </c>
      <c r="I50" s="14">
        <f t="shared" si="2"/>
        <v>1</v>
      </c>
    </row>
    <row r="51" spans="1:9" ht="12">
      <c r="A51" s="22" t="s">
        <v>124</v>
      </c>
      <c r="B51" s="14">
        <v>9</v>
      </c>
      <c r="C51" s="23">
        <v>901410</v>
      </c>
      <c r="D51" s="24" t="s">
        <v>151</v>
      </c>
      <c r="E51" s="25">
        <v>36</v>
      </c>
      <c r="F51" s="15">
        <v>1204</v>
      </c>
      <c r="G51" s="26">
        <f t="shared" si="0"/>
        <v>0.029900332225913623</v>
      </c>
      <c r="H51" s="15">
        <v>7375</v>
      </c>
      <c r="I51" s="14">
        <f t="shared" si="2"/>
        <v>1</v>
      </c>
    </row>
    <row r="52" spans="1:9" ht="12">
      <c r="A52" s="22" t="s">
        <v>124</v>
      </c>
      <c r="B52" s="14">
        <v>9</v>
      </c>
      <c r="C52" s="23">
        <v>901440</v>
      </c>
      <c r="D52" s="24" t="s">
        <v>76</v>
      </c>
      <c r="E52" s="25">
        <v>76</v>
      </c>
      <c r="F52" s="15">
        <v>2353</v>
      </c>
      <c r="G52" s="26">
        <f t="shared" si="0"/>
        <v>0.032299192520186995</v>
      </c>
      <c r="H52" s="15">
        <v>14037</v>
      </c>
      <c r="I52" s="14">
        <f t="shared" si="2"/>
        <v>1</v>
      </c>
    </row>
    <row r="53" spans="1:9" ht="12">
      <c r="A53" s="22" t="s">
        <v>124</v>
      </c>
      <c r="B53" s="14">
        <v>9</v>
      </c>
      <c r="C53" s="23">
        <v>901470</v>
      </c>
      <c r="D53" s="24" t="s">
        <v>152</v>
      </c>
      <c r="E53" s="25">
        <v>629</v>
      </c>
      <c r="F53" s="15">
        <v>7469</v>
      </c>
      <c r="G53" s="26">
        <f t="shared" si="0"/>
        <v>0.0842147543178471</v>
      </c>
      <c r="H53" s="15">
        <v>46248</v>
      </c>
      <c r="I53" s="14">
        <f t="shared" si="2"/>
        <v>0</v>
      </c>
    </row>
    <row r="54" spans="1:9" ht="12">
      <c r="A54" s="22" t="s">
        <v>124</v>
      </c>
      <c r="B54" s="14">
        <v>9</v>
      </c>
      <c r="C54" s="23">
        <v>901500</v>
      </c>
      <c r="D54" s="24" t="s">
        <v>153</v>
      </c>
      <c r="E54" s="25">
        <v>19</v>
      </c>
      <c r="F54" s="15">
        <v>616</v>
      </c>
      <c r="G54" s="26">
        <f t="shared" si="0"/>
        <v>0.030844155844155844</v>
      </c>
      <c r="H54" s="15">
        <v>6886</v>
      </c>
      <c r="I54" s="14">
        <f t="shared" si="2"/>
        <v>1</v>
      </c>
    </row>
    <row r="55" spans="1:9" ht="12">
      <c r="A55" s="22" t="s">
        <v>124</v>
      </c>
      <c r="B55" s="14">
        <v>9</v>
      </c>
      <c r="C55" s="23">
        <v>901530</v>
      </c>
      <c r="D55" s="24" t="s">
        <v>77</v>
      </c>
      <c r="E55" s="25">
        <v>312</v>
      </c>
      <c r="F55" s="15">
        <v>9764</v>
      </c>
      <c r="G55" s="26">
        <f t="shared" si="0"/>
        <v>0.031954117165096274</v>
      </c>
      <c r="H55" s="15">
        <v>58149</v>
      </c>
      <c r="I55" s="14">
        <f t="shared" si="2"/>
        <v>0</v>
      </c>
    </row>
    <row r="56" spans="1:9" ht="12">
      <c r="A56" s="22" t="s">
        <v>124</v>
      </c>
      <c r="B56" s="14">
        <v>9</v>
      </c>
      <c r="C56" s="23">
        <v>901560</v>
      </c>
      <c r="D56" s="24" t="s">
        <v>78</v>
      </c>
      <c r="E56" s="25">
        <v>145</v>
      </c>
      <c r="F56" s="15">
        <v>4279</v>
      </c>
      <c r="G56" s="26">
        <f t="shared" si="0"/>
        <v>0.03388642206122926</v>
      </c>
      <c r="H56" s="15">
        <v>24183</v>
      </c>
      <c r="I56" s="14">
        <f t="shared" si="2"/>
        <v>0</v>
      </c>
    </row>
    <row r="57" spans="1:9" ht="12">
      <c r="A57" s="22" t="s">
        <v>124</v>
      </c>
      <c r="B57" s="14">
        <v>9</v>
      </c>
      <c r="C57" s="23">
        <v>901590</v>
      </c>
      <c r="D57" s="24" t="s">
        <v>154</v>
      </c>
      <c r="E57" s="25">
        <v>13</v>
      </c>
      <c r="F57" s="15">
        <v>331</v>
      </c>
      <c r="G57" s="26">
        <f t="shared" si="0"/>
        <v>0.03927492447129909</v>
      </c>
      <c r="H57" s="15">
        <v>1894</v>
      </c>
      <c r="I57" s="14">
        <f t="shared" si="2"/>
        <v>1</v>
      </c>
    </row>
    <row r="58" spans="1:9" ht="12">
      <c r="A58" s="22" t="s">
        <v>124</v>
      </c>
      <c r="B58" s="14">
        <v>9</v>
      </c>
      <c r="C58" s="23">
        <v>901620</v>
      </c>
      <c r="D58" s="24" t="s">
        <v>79</v>
      </c>
      <c r="E58" s="25">
        <v>195</v>
      </c>
      <c r="F58" s="15">
        <v>6090</v>
      </c>
      <c r="G58" s="26">
        <f t="shared" si="0"/>
        <v>0.03201970443349754</v>
      </c>
      <c r="H58" s="15">
        <v>32606</v>
      </c>
      <c r="I58" s="14">
        <f t="shared" si="2"/>
        <v>0</v>
      </c>
    </row>
    <row r="59" spans="1:9" ht="12">
      <c r="A59" s="22" t="s">
        <v>124</v>
      </c>
      <c r="B59" s="14">
        <v>9</v>
      </c>
      <c r="C59" s="23">
        <v>901680</v>
      </c>
      <c r="D59" s="24" t="s">
        <v>155</v>
      </c>
      <c r="E59" s="25">
        <v>56</v>
      </c>
      <c r="F59" s="15">
        <v>2043</v>
      </c>
      <c r="G59" s="26">
        <f t="shared" si="0"/>
        <v>0.02741067058247675</v>
      </c>
      <c r="H59" s="15">
        <v>10584</v>
      </c>
      <c r="I59" s="14">
        <f t="shared" si="2"/>
        <v>1</v>
      </c>
    </row>
    <row r="60" spans="1:9" ht="12">
      <c r="A60" s="22" t="s">
        <v>124</v>
      </c>
      <c r="B60" s="14">
        <v>9</v>
      </c>
      <c r="C60" s="23">
        <v>901710</v>
      </c>
      <c r="D60" s="24" t="s">
        <v>80</v>
      </c>
      <c r="E60" s="25">
        <v>479</v>
      </c>
      <c r="F60" s="15">
        <v>11553</v>
      </c>
      <c r="G60" s="26">
        <f t="shared" si="0"/>
        <v>0.04146109235696356</v>
      </c>
      <c r="H60" s="15">
        <v>61963</v>
      </c>
      <c r="I60" s="14">
        <f t="shared" si="2"/>
        <v>0</v>
      </c>
    </row>
    <row r="61" spans="1:9" ht="12">
      <c r="A61" s="22" t="s">
        <v>124</v>
      </c>
      <c r="B61" s="14">
        <v>9</v>
      </c>
      <c r="C61" s="23">
        <v>901740</v>
      </c>
      <c r="D61" s="24" t="s">
        <v>156</v>
      </c>
      <c r="E61" s="25">
        <v>142</v>
      </c>
      <c r="F61" s="15">
        <v>2068</v>
      </c>
      <c r="G61" s="26">
        <f t="shared" si="0"/>
        <v>0.06866537717601548</v>
      </c>
      <c r="H61" s="15">
        <v>11151</v>
      </c>
      <c r="I61" s="14">
        <f t="shared" si="2"/>
        <v>1</v>
      </c>
    </row>
    <row r="62" spans="1:9" ht="12">
      <c r="A62" s="22" t="s">
        <v>124</v>
      </c>
      <c r="B62" s="14">
        <v>9</v>
      </c>
      <c r="C62" s="23">
        <v>901770</v>
      </c>
      <c r="D62" s="24" t="s">
        <v>157</v>
      </c>
      <c r="E62" s="25">
        <v>492</v>
      </c>
      <c r="F62" s="15">
        <v>6441</v>
      </c>
      <c r="G62" s="26">
        <f t="shared" si="0"/>
        <v>0.07638565440149045</v>
      </c>
      <c r="H62" s="15">
        <v>41198</v>
      </c>
      <c r="I62" s="14">
        <f t="shared" si="2"/>
        <v>0</v>
      </c>
    </row>
    <row r="63" spans="1:9" ht="12">
      <c r="A63" s="22" t="s">
        <v>124</v>
      </c>
      <c r="B63" s="14">
        <v>9</v>
      </c>
      <c r="C63" s="23">
        <v>901800</v>
      </c>
      <c r="D63" s="24" t="s">
        <v>158</v>
      </c>
      <c r="E63" s="25">
        <v>123</v>
      </c>
      <c r="F63" s="15">
        <v>4059</v>
      </c>
      <c r="G63" s="26">
        <f t="shared" si="0"/>
        <v>0.030303030303030304</v>
      </c>
      <c r="H63" s="15">
        <v>21956</v>
      </c>
      <c r="I63" s="14">
        <f t="shared" si="2"/>
        <v>0</v>
      </c>
    </row>
    <row r="64" spans="1:9" ht="12">
      <c r="A64" s="22" t="s">
        <v>124</v>
      </c>
      <c r="B64" s="14">
        <v>9</v>
      </c>
      <c r="C64" s="23">
        <v>901860</v>
      </c>
      <c r="D64" s="24" t="s">
        <v>159</v>
      </c>
      <c r="E64" s="25">
        <v>647</v>
      </c>
      <c r="F64" s="15">
        <v>8557</v>
      </c>
      <c r="G64" s="26">
        <f t="shared" si="0"/>
        <v>0.07561061119551245</v>
      </c>
      <c r="H64" s="15">
        <v>58243</v>
      </c>
      <c r="I64" s="14">
        <f t="shared" si="2"/>
        <v>0</v>
      </c>
    </row>
    <row r="65" spans="1:9" ht="12">
      <c r="A65" s="22" t="s">
        <v>124</v>
      </c>
      <c r="B65" s="14">
        <v>9</v>
      </c>
      <c r="C65" s="23">
        <v>901890</v>
      </c>
      <c r="D65" s="24" t="s">
        <v>160</v>
      </c>
      <c r="E65" s="25">
        <v>5</v>
      </c>
      <c r="F65" s="15">
        <v>178</v>
      </c>
      <c r="G65" s="26">
        <f t="shared" si="0"/>
        <v>0.028089887640449437</v>
      </c>
      <c r="H65" s="15">
        <v>1886</v>
      </c>
      <c r="I65" s="14">
        <f t="shared" si="2"/>
        <v>1</v>
      </c>
    </row>
    <row r="66" spans="1:9" ht="12">
      <c r="A66" s="22" t="s">
        <v>124</v>
      </c>
      <c r="B66" s="14">
        <v>9</v>
      </c>
      <c r="C66" s="23">
        <v>901920</v>
      </c>
      <c r="D66" s="24" t="s">
        <v>161</v>
      </c>
      <c r="E66" s="25">
        <v>7655</v>
      </c>
      <c r="F66" s="15">
        <v>25640</v>
      </c>
      <c r="G66" s="26">
        <f t="shared" si="0"/>
        <v>0.2985569422776911</v>
      </c>
      <c r="H66" s="15">
        <v>126965</v>
      </c>
      <c r="I66" s="14">
        <f t="shared" si="2"/>
        <v>0</v>
      </c>
    </row>
    <row r="67" spans="1:9" ht="12">
      <c r="A67" s="22" t="s">
        <v>124</v>
      </c>
      <c r="B67" s="14">
        <v>9</v>
      </c>
      <c r="C67" s="23">
        <v>901950</v>
      </c>
      <c r="D67" s="24" t="s">
        <v>162</v>
      </c>
      <c r="E67" s="25">
        <v>19</v>
      </c>
      <c r="F67" s="15">
        <v>427</v>
      </c>
      <c r="G67" s="26">
        <f t="shared" si="0"/>
        <v>0.04449648711943794</v>
      </c>
      <c r="H67" s="15">
        <v>2058</v>
      </c>
      <c r="I67" s="14">
        <f t="shared" si="2"/>
        <v>1</v>
      </c>
    </row>
    <row r="68" spans="1:9" ht="12">
      <c r="A68" s="22" t="s">
        <v>124</v>
      </c>
      <c r="B68" s="14">
        <v>9</v>
      </c>
      <c r="C68" s="23">
        <v>902010</v>
      </c>
      <c r="D68" s="24" t="s">
        <v>163</v>
      </c>
      <c r="E68" s="25">
        <v>19</v>
      </c>
      <c r="F68" s="15">
        <v>1042</v>
      </c>
      <c r="G68" s="26">
        <f t="shared" si="0"/>
        <v>0.018234165067178502</v>
      </c>
      <c r="H68" s="15">
        <v>9353</v>
      </c>
      <c r="I68" s="14">
        <f t="shared" si="2"/>
        <v>1</v>
      </c>
    </row>
    <row r="69" spans="1:9" ht="12">
      <c r="A69" s="22" t="s">
        <v>124</v>
      </c>
      <c r="B69" s="14">
        <v>9</v>
      </c>
      <c r="C69" s="23">
        <v>902040</v>
      </c>
      <c r="D69" s="24" t="s">
        <v>164</v>
      </c>
      <c r="E69" s="25">
        <v>11</v>
      </c>
      <c r="F69" s="15">
        <v>344</v>
      </c>
      <c r="G69" s="26">
        <f t="shared" si="0"/>
        <v>0.03197674418604651</v>
      </c>
      <c r="H69" s="15">
        <v>2953</v>
      </c>
      <c r="I69" s="14">
        <f t="shared" si="2"/>
        <v>1</v>
      </c>
    </row>
    <row r="70" spans="1:9" ht="12">
      <c r="A70" s="22" t="s">
        <v>124</v>
      </c>
      <c r="B70" s="14">
        <v>9</v>
      </c>
      <c r="C70" s="23">
        <v>902070</v>
      </c>
      <c r="D70" s="24" t="s">
        <v>81</v>
      </c>
      <c r="E70" s="25">
        <v>255</v>
      </c>
      <c r="F70" s="15">
        <v>3002</v>
      </c>
      <c r="G70" s="26">
        <f t="shared" si="0"/>
        <v>0.0849433710859427</v>
      </c>
      <c r="H70" s="15">
        <v>17672</v>
      </c>
      <c r="I70" s="14">
        <f t="shared" si="2"/>
        <v>1</v>
      </c>
    </row>
    <row r="71" spans="1:9" ht="12">
      <c r="A71" s="22" t="s">
        <v>124</v>
      </c>
      <c r="B71" s="14">
        <v>9</v>
      </c>
      <c r="C71" s="23">
        <v>902130</v>
      </c>
      <c r="D71" s="24" t="s">
        <v>165</v>
      </c>
      <c r="E71" s="25">
        <v>54</v>
      </c>
      <c r="F71" s="15">
        <v>1431</v>
      </c>
      <c r="G71" s="26">
        <f t="shared" si="0"/>
        <v>0.03773584905660377</v>
      </c>
      <c r="H71" s="15">
        <v>7127</v>
      </c>
      <c r="I71" s="14">
        <f t="shared" si="2"/>
        <v>1</v>
      </c>
    </row>
    <row r="72" spans="1:9" ht="12">
      <c r="A72" s="22" t="s">
        <v>124</v>
      </c>
      <c r="B72" s="14">
        <v>9</v>
      </c>
      <c r="C72" s="23">
        <v>902160</v>
      </c>
      <c r="D72" s="24" t="s">
        <v>166</v>
      </c>
      <c r="E72" s="25">
        <v>110</v>
      </c>
      <c r="F72" s="15">
        <v>3118</v>
      </c>
      <c r="G72" s="26">
        <f t="shared" si="0"/>
        <v>0.03527902501603592</v>
      </c>
      <c r="H72" s="15">
        <v>15156</v>
      </c>
      <c r="I72" s="14">
        <f t="shared" si="2"/>
        <v>1</v>
      </c>
    </row>
    <row r="73" spans="1:9" ht="12">
      <c r="A73" s="22" t="s">
        <v>124</v>
      </c>
      <c r="B73" s="14">
        <v>9</v>
      </c>
      <c r="C73" s="23">
        <v>902190</v>
      </c>
      <c r="D73" s="24" t="s">
        <v>167</v>
      </c>
      <c r="E73" s="25">
        <v>35</v>
      </c>
      <c r="F73" s="15">
        <v>776</v>
      </c>
      <c r="G73" s="26">
        <f t="shared" si="0"/>
        <v>0.045103092783505154</v>
      </c>
      <c r="H73" s="15">
        <v>4199</v>
      </c>
      <c r="I73" s="14">
        <f t="shared" si="2"/>
        <v>1</v>
      </c>
    </row>
    <row r="74" spans="1:9" ht="12">
      <c r="A74" s="22" t="s">
        <v>124</v>
      </c>
      <c r="B74" s="14">
        <v>9</v>
      </c>
      <c r="C74" s="23">
        <v>902220</v>
      </c>
      <c r="D74" s="24" t="s">
        <v>82</v>
      </c>
      <c r="E74" s="25">
        <v>48</v>
      </c>
      <c r="F74" s="15">
        <v>1562</v>
      </c>
      <c r="G74" s="26">
        <f aca="true" t="shared" si="3" ref="G74:G137">IF(AND(E74&gt;0,F74&gt;0),E74/F74,0)</f>
        <v>0.030729833546734954</v>
      </c>
      <c r="H74" s="15">
        <v>8593</v>
      </c>
      <c r="I74" s="14">
        <f aca="true" t="shared" si="4" ref="I74:I105">IF(H74&lt;20000,1,0)</f>
        <v>1</v>
      </c>
    </row>
    <row r="75" spans="1:9" ht="12">
      <c r="A75" s="22" t="s">
        <v>124</v>
      </c>
      <c r="B75" s="14">
        <v>9</v>
      </c>
      <c r="C75" s="23">
        <v>902280</v>
      </c>
      <c r="D75" s="24" t="s">
        <v>168</v>
      </c>
      <c r="E75" s="25">
        <v>129</v>
      </c>
      <c r="F75" s="15">
        <v>3764</v>
      </c>
      <c r="G75" s="26">
        <f t="shared" si="3"/>
        <v>0.03427205100956429</v>
      </c>
      <c r="H75" s="15">
        <v>18324</v>
      </c>
      <c r="I75" s="14">
        <f t="shared" si="4"/>
        <v>1</v>
      </c>
    </row>
    <row r="76" spans="1:9" ht="12">
      <c r="A76" s="22" t="s">
        <v>124</v>
      </c>
      <c r="B76" s="14">
        <v>9</v>
      </c>
      <c r="C76" s="23">
        <v>902310</v>
      </c>
      <c r="D76" s="24" t="s">
        <v>83</v>
      </c>
      <c r="E76" s="25">
        <v>1099</v>
      </c>
      <c r="F76" s="15">
        <v>8727</v>
      </c>
      <c r="G76" s="26">
        <f t="shared" si="3"/>
        <v>0.125931018677667</v>
      </c>
      <c r="H76" s="15">
        <v>55994</v>
      </c>
      <c r="I76" s="14">
        <f t="shared" si="4"/>
        <v>0</v>
      </c>
    </row>
    <row r="77" spans="1:9" ht="12">
      <c r="A77" s="22" t="s">
        <v>124</v>
      </c>
      <c r="B77" s="14">
        <v>9</v>
      </c>
      <c r="C77" s="23">
        <v>902340</v>
      </c>
      <c r="D77" s="24" t="s">
        <v>84</v>
      </c>
      <c r="E77" s="25">
        <v>68</v>
      </c>
      <c r="F77" s="15">
        <v>1501</v>
      </c>
      <c r="G77" s="26">
        <f t="shared" si="3"/>
        <v>0.04530313124583611</v>
      </c>
      <c r="H77" s="15">
        <v>22613</v>
      </c>
      <c r="I77" s="14">
        <f t="shared" si="4"/>
        <v>0</v>
      </c>
    </row>
    <row r="78" spans="1:9" ht="12">
      <c r="A78" s="22" t="s">
        <v>124</v>
      </c>
      <c r="B78" s="14">
        <v>9</v>
      </c>
      <c r="C78" s="23">
        <v>902370</v>
      </c>
      <c r="D78" s="24" t="s">
        <v>85</v>
      </c>
      <c r="E78" s="25">
        <v>21</v>
      </c>
      <c r="F78" s="15">
        <v>690</v>
      </c>
      <c r="G78" s="26">
        <f t="shared" si="3"/>
        <v>0.030434782608695653</v>
      </c>
      <c r="H78" s="15">
        <v>5840</v>
      </c>
      <c r="I78" s="14">
        <f t="shared" si="4"/>
        <v>1</v>
      </c>
    </row>
    <row r="79" spans="1:9" ht="12">
      <c r="A79" s="22" t="s">
        <v>124</v>
      </c>
      <c r="B79" s="14">
        <v>9</v>
      </c>
      <c r="C79" s="23">
        <v>902400</v>
      </c>
      <c r="D79" s="24" t="s">
        <v>169</v>
      </c>
      <c r="E79" s="25">
        <v>1769</v>
      </c>
      <c r="F79" s="15">
        <v>10583</v>
      </c>
      <c r="G79" s="26">
        <f t="shared" si="3"/>
        <v>0.16715487101955967</v>
      </c>
      <c r="H79" s="15">
        <v>59763</v>
      </c>
      <c r="I79" s="14">
        <f t="shared" si="4"/>
        <v>0</v>
      </c>
    </row>
    <row r="80" spans="1:9" ht="12">
      <c r="A80" s="22" t="s">
        <v>124</v>
      </c>
      <c r="B80" s="14">
        <v>9</v>
      </c>
      <c r="C80" s="23">
        <v>902490</v>
      </c>
      <c r="D80" s="24" t="s">
        <v>86</v>
      </c>
      <c r="E80" s="25">
        <v>542</v>
      </c>
      <c r="F80" s="15">
        <v>6781</v>
      </c>
      <c r="G80" s="26">
        <f t="shared" si="3"/>
        <v>0.0799292139802389</v>
      </c>
      <c r="H80" s="15">
        <v>48232</v>
      </c>
      <c r="I80" s="14">
        <f t="shared" si="4"/>
        <v>0</v>
      </c>
    </row>
    <row r="81" spans="1:9" ht="12">
      <c r="A81" s="22" t="s">
        <v>124</v>
      </c>
      <c r="B81" s="14">
        <v>9</v>
      </c>
      <c r="C81" s="23">
        <v>902520</v>
      </c>
      <c r="D81" s="24" t="s">
        <v>170</v>
      </c>
      <c r="E81" s="25">
        <v>443</v>
      </c>
      <c r="F81" s="15">
        <v>8358</v>
      </c>
      <c r="G81" s="26">
        <f t="shared" si="3"/>
        <v>0.05300311079205552</v>
      </c>
      <c r="H81" s="15">
        <v>53669</v>
      </c>
      <c r="I81" s="14">
        <f t="shared" si="4"/>
        <v>0</v>
      </c>
    </row>
    <row r="82" spans="1:9" ht="12">
      <c r="A82" s="22" t="s">
        <v>124</v>
      </c>
      <c r="B82" s="14">
        <v>9</v>
      </c>
      <c r="C82" s="23">
        <v>902550</v>
      </c>
      <c r="D82" s="24" t="s">
        <v>171</v>
      </c>
      <c r="E82" s="25">
        <v>106</v>
      </c>
      <c r="F82" s="15">
        <v>4265</v>
      </c>
      <c r="G82" s="26">
        <f t="shared" si="3"/>
        <v>0.02485345838218054</v>
      </c>
      <c r="H82" s="15">
        <v>19518</v>
      </c>
      <c r="I82" s="14">
        <f t="shared" si="4"/>
        <v>1</v>
      </c>
    </row>
    <row r="83" spans="1:9" ht="12">
      <c r="A83" s="22" t="s">
        <v>124</v>
      </c>
      <c r="B83" s="14">
        <v>9</v>
      </c>
      <c r="C83" s="23">
        <v>902580</v>
      </c>
      <c r="D83" s="24" t="s">
        <v>87</v>
      </c>
      <c r="E83" s="25">
        <v>143</v>
      </c>
      <c r="F83" s="15">
        <v>3244</v>
      </c>
      <c r="G83" s="26">
        <f t="shared" si="3"/>
        <v>0.04408138101109741</v>
      </c>
      <c r="H83" s="15">
        <v>19138</v>
      </c>
      <c r="I83" s="14">
        <f t="shared" si="4"/>
        <v>1</v>
      </c>
    </row>
    <row r="84" spans="1:9" ht="12">
      <c r="A84" s="22" t="s">
        <v>124</v>
      </c>
      <c r="B84" s="14">
        <v>9</v>
      </c>
      <c r="C84" s="23">
        <v>902640</v>
      </c>
      <c r="D84" s="24" t="s">
        <v>88</v>
      </c>
      <c r="E84" s="25">
        <v>585</v>
      </c>
      <c r="F84" s="15">
        <v>6044</v>
      </c>
      <c r="G84" s="26">
        <f t="shared" si="3"/>
        <v>0.09679020516214427</v>
      </c>
      <c r="H84" s="15">
        <v>31797</v>
      </c>
      <c r="I84" s="14">
        <f t="shared" si="4"/>
        <v>0</v>
      </c>
    </row>
    <row r="85" spans="1:9" ht="12">
      <c r="A85" s="22" t="s">
        <v>124</v>
      </c>
      <c r="B85" s="14">
        <v>9</v>
      </c>
      <c r="C85" s="23">
        <v>902670</v>
      </c>
      <c r="D85" s="24" t="s">
        <v>89</v>
      </c>
      <c r="E85" s="25">
        <v>2990</v>
      </c>
      <c r="F85" s="15">
        <v>12151</v>
      </c>
      <c r="G85" s="26">
        <f t="shared" si="3"/>
        <v>0.2460702822812937</v>
      </c>
      <c r="H85" s="15">
        <v>73177</v>
      </c>
      <c r="I85" s="14">
        <f t="shared" si="4"/>
        <v>0</v>
      </c>
    </row>
    <row r="86" spans="1:9" ht="12">
      <c r="A86" s="22" t="s">
        <v>124</v>
      </c>
      <c r="B86" s="14">
        <v>9</v>
      </c>
      <c r="C86" s="23">
        <v>902700</v>
      </c>
      <c r="D86" s="24" t="s">
        <v>90</v>
      </c>
      <c r="E86" s="25">
        <v>100</v>
      </c>
      <c r="F86" s="15">
        <v>4619</v>
      </c>
      <c r="G86" s="26">
        <f t="shared" si="3"/>
        <v>0.021649707728945658</v>
      </c>
      <c r="H86" s="15">
        <v>19669</v>
      </c>
      <c r="I86" s="14">
        <f t="shared" si="4"/>
        <v>1</v>
      </c>
    </row>
    <row r="87" spans="1:9" ht="12">
      <c r="A87" s="22" t="s">
        <v>124</v>
      </c>
      <c r="B87" s="14">
        <v>9</v>
      </c>
      <c r="C87" s="23">
        <v>902730</v>
      </c>
      <c r="D87" s="24" t="s">
        <v>91</v>
      </c>
      <c r="E87" s="25">
        <v>95</v>
      </c>
      <c r="F87" s="15">
        <v>3187</v>
      </c>
      <c r="G87" s="26">
        <f t="shared" si="3"/>
        <v>0.02980859742704738</v>
      </c>
      <c r="H87" s="15">
        <v>14150</v>
      </c>
      <c r="I87" s="14">
        <f t="shared" si="4"/>
        <v>1</v>
      </c>
    </row>
    <row r="88" spans="1:9" ht="12">
      <c r="A88" s="22" t="s">
        <v>124</v>
      </c>
      <c r="B88" s="14">
        <v>9</v>
      </c>
      <c r="C88" s="23">
        <v>902760</v>
      </c>
      <c r="D88" s="24" t="s">
        <v>92</v>
      </c>
      <c r="E88" s="25">
        <v>17</v>
      </c>
      <c r="F88" s="15">
        <v>674</v>
      </c>
      <c r="G88" s="26">
        <f t="shared" si="3"/>
        <v>0.025222551928783383</v>
      </c>
      <c r="H88" s="15">
        <v>6292</v>
      </c>
      <c r="I88" s="14">
        <f t="shared" si="4"/>
        <v>1</v>
      </c>
    </row>
    <row r="89" spans="1:9" ht="12">
      <c r="A89" s="22" t="s">
        <v>124</v>
      </c>
      <c r="B89" s="14">
        <v>9</v>
      </c>
      <c r="C89" s="23">
        <v>902790</v>
      </c>
      <c r="D89" s="24" t="s">
        <v>93</v>
      </c>
      <c r="E89" s="25">
        <v>5432</v>
      </c>
      <c r="F89" s="15">
        <v>22235</v>
      </c>
      <c r="G89" s="26">
        <f t="shared" si="3"/>
        <v>0.24429952777153138</v>
      </c>
      <c r="H89" s="15">
        <v>127004</v>
      </c>
      <c r="I89" s="14">
        <f t="shared" si="4"/>
        <v>0</v>
      </c>
    </row>
    <row r="90" spans="1:9" ht="12">
      <c r="A90" s="22" t="s">
        <v>124</v>
      </c>
      <c r="B90" s="14">
        <v>9</v>
      </c>
      <c r="C90" s="23">
        <v>902820</v>
      </c>
      <c r="D90" s="24" t="s">
        <v>94</v>
      </c>
      <c r="E90" s="25">
        <v>817</v>
      </c>
      <c r="F90" s="15">
        <v>3993</v>
      </c>
      <c r="G90" s="26">
        <f t="shared" si="3"/>
        <v>0.20460806411219634</v>
      </c>
      <c r="H90" s="15">
        <v>27021</v>
      </c>
      <c r="I90" s="14">
        <f t="shared" si="4"/>
        <v>0</v>
      </c>
    </row>
    <row r="91" spans="1:9" ht="12">
      <c r="A91" s="22" t="s">
        <v>124</v>
      </c>
      <c r="B91" s="14">
        <v>9</v>
      </c>
      <c r="C91" s="23">
        <v>902850</v>
      </c>
      <c r="D91" s="24" t="s">
        <v>95</v>
      </c>
      <c r="E91" s="25">
        <v>160</v>
      </c>
      <c r="F91" s="15">
        <v>5105</v>
      </c>
      <c r="G91" s="26">
        <f t="shared" si="3"/>
        <v>0.031341821743388835</v>
      </c>
      <c r="H91" s="15">
        <v>27999</v>
      </c>
      <c r="I91" s="14">
        <f t="shared" si="4"/>
        <v>0</v>
      </c>
    </row>
    <row r="92" spans="1:9" ht="12">
      <c r="A92" s="22" t="s">
        <v>124</v>
      </c>
      <c r="B92" s="14">
        <v>9</v>
      </c>
      <c r="C92" s="23">
        <v>902880</v>
      </c>
      <c r="D92" s="24" t="s">
        <v>96</v>
      </c>
      <c r="E92" s="25">
        <v>244</v>
      </c>
      <c r="F92" s="15">
        <v>4379</v>
      </c>
      <c r="G92" s="26">
        <f t="shared" si="3"/>
        <v>0.05572048412879653</v>
      </c>
      <c r="H92" s="15">
        <v>29978</v>
      </c>
      <c r="I92" s="14">
        <f t="shared" si="4"/>
        <v>0</v>
      </c>
    </row>
    <row r="93" spans="1:9" ht="12">
      <c r="A93" s="22" t="s">
        <v>124</v>
      </c>
      <c r="B93" s="14">
        <v>9</v>
      </c>
      <c r="C93" s="23">
        <v>902910</v>
      </c>
      <c r="D93" s="24" t="s">
        <v>172</v>
      </c>
      <c r="E93" s="25">
        <v>150</v>
      </c>
      <c r="F93" s="15">
        <v>5453</v>
      </c>
      <c r="G93" s="26">
        <f t="shared" si="3"/>
        <v>0.02750779387493123</v>
      </c>
      <c r="H93" s="15">
        <v>25384</v>
      </c>
      <c r="I93" s="14">
        <f t="shared" si="4"/>
        <v>0</v>
      </c>
    </row>
    <row r="94" spans="1:9" ht="12">
      <c r="A94" s="22" t="s">
        <v>124</v>
      </c>
      <c r="B94" s="14">
        <v>9</v>
      </c>
      <c r="C94" s="23">
        <v>902940</v>
      </c>
      <c r="D94" s="24" t="s">
        <v>173</v>
      </c>
      <c r="E94" s="25">
        <v>8</v>
      </c>
      <c r="F94" s="15">
        <v>169</v>
      </c>
      <c r="G94" s="26">
        <f t="shared" si="3"/>
        <v>0.047337278106508875</v>
      </c>
      <c r="H94" s="15">
        <v>1715</v>
      </c>
      <c r="I94" s="14">
        <f t="shared" si="4"/>
        <v>1</v>
      </c>
    </row>
    <row r="95" spans="1:9" ht="12">
      <c r="A95" s="22" t="s">
        <v>124</v>
      </c>
      <c r="B95" s="14">
        <v>9</v>
      </c>
      <c r="C95" s="23">
        <v>902970</v>
      </c>
      <c r="D95" s="24" t="s">
        <v>97</v>
      </c>
      <c r="E95" s="25">
        <v>98</v>
      </c>
      <c r="F95" s="15">
        <v>2597</v>
      </c>
      <c r="G95" s="26">
        <f t="shared" si="3"/>
        <v>0.03773584905660377</v>
      </c>
      <c r="H95" s="15">
        <v>14269</v>
      </c>
      <c r="I95" s="14">
        <f t="shared" si="4"/>
        <v>1</v>
      </c>
    </row>
    <row r="96" spans="1:9" ht="12">
      <c r="A96" s="22" t="s">
        <v>124</v>
      </c>
      <c r="B96" s="14">
        <v>9</v>
      </c>
      <c r="C96" s="23">
        <v>903000</v>
      </c>
      <c r="D96" s="24" t="s">
        <v>98</v>
      </c>
      <c r="E96" s="25">
        <v>18</v>
      </c>
      <c r="F96" s="15">
        <v>394</v>
      </c>
      <c r="G96" s="26">
        <f t="shared" si="3"/>
        <v>0.04568527918781726</v>
      </c>
      <c r="H96" s="15">
        <v>3461</v>
      </c>
      <c r="I96" s="14">
        <f t="shared" si="4"/>
        <v>1</v>
      </c>
    </row>
    <row r="97" spans="1:9" ht="12">
      <c r="A97" s="22" t="s">
        <v>124</v>
      </c>
      <c r="B97" s="14">
        <v>9</v>
      </c>
      <c r="C97" s="23">
        <v>903030</v>
      </c>
      <c r="D97" s="24" t="s">
        <v>99</v>
      </c>
      <c r="E97" s="25">
        <v>156</v>
      </c>
      <c r="F97" s="15">
        <v>3854</v>
      </c>
      <c r="G97" s="26">
        <f t="shared" si="3"/>
        <v>0.040477426050856254</v>
      </c>
      <c r="H97" s="15">
        <v>23636</v>
      </c>
      <c r="I97" s="14">
        <f t="shared" si="4"/>
        <v>0</v>
      </c>
    </row>
    <row r="98" spans="1:9" ht="12">
      <c r="A98" s="22" t="s">
        <v>124</v>
      </c>
      <c r="B98" s="14">
        <v>9</v>
      </c>
      <c r="C98" s="23">
        <v>903060</v>
      </c>
      <c r="D98" s="24" t="s">
        <v>100</v>
      </c>
      <c r="E98" s="25">
        <v>52</v>
      </c>
      <c r="F98" s="15">
        <v>932</v>
      </c>
      <c r="G98" s="26">
        <f t="shared" si="3"/>
        <v>0.055793991416309016</v>
      </c>
      <c r="H98" s="15">
        <v>5150</v>
      </c>
      <c r="I98" s="14">
        <f t="shared" si="4"/>
        <v>1</v>
      </c>
    </row>
    <row r="99" spans="1:9" ht="12">
      <c r="A99" s="22" t="s">
        <v>124</v>
      </c>
      <c r="B99" s="14">
        <v>9</v>
      </c>
      <c r="C99" s="23">
        <v>903090</v>
      </c>
      <c r="D99" s="24" t="s">
        <v>174</v>
      </c>
      <c r="E99" s="25">
        <v>1155</v>
      </c>
      <c r="F99" s="15">
        <v>12961</v>
      </c>
      <c r="G99" s="26">
        <f t="shared" si="3"/>
        <v>0.08911349432914127</v>
      </c>
      <c r="H99" s="15">
        <v>84121</v>
      </c>
      <c r="I99" s="14">
        <f t="shared" si="4"/>
        <v>0</v>
      </c>
    </row>
    <row r="100" spans="1:9" ht="12">
      <c r="A100" s="22" t="s">
        <v>124</v>
      </c>
      <c r="B100" s="14">
        <v>9</v>
      </c>
      <c r="C100" s="23">
        <v>903120</v>
      </c>
      <c r="D100" s="24" t="s">
        <v>175</v>
      </c>
      <c r="E100" s="25">
        <v>839</v>
      </c>
      <c r="F100" s="15">
        <v>6149</v>
      </c>
      <c r="G100" s="26">
        <f t="shared" si="3"/>
        <v>0.13644495039843876</v>
      </c>
      <c r="H100" s="15">
        <v>37270</v>
      </c>
      <c r="I100" s="14">
        <f t="shared" si="4"/>
        <v>0</v>
      </c>
    </row>
    <row r="101" spans="1:9" ht="12">
      <c r="A101" s="22" t="s">
        <v>124</v>
      </c>
      <c r="B101" s="14">
        <v>9</v>
      </c>
      <c r="C101" s="23">
        <v>903180</v>
      </c>
      <c r="D101" s="24" t="s">
        <v>101</v>
      </c>
      <c r="E101" s="25">
        <v>80</v>
      </c>
      <c r="F101" s="15">
        <v>1717</v>
      </c>
      <c r="G101" s="26">
        <f t="shared" si="3"/>
        <v>0.046592894583576</v>
      </c>
      <c r="H101" s="15">
        <v>10974</v>
      </c>
      <c r="I101" s="14">
        <f t="shared" si="4"/>
        <v>1</v>
      </c>
    </row>
    <row r="102" spans="1:9" ht="12">
      <c r="A102" s="22" t="s">
        <v>124</v>
      </c>
      <c r="B102" s="14">
        <v>9</v>
      </c>
      <c r="C102" s="23">
        <v>903210</v>
      </c>
      <c r="D102" s="24" t="s">
        <v>176</v>
      </c>
      <c r="E102" s="25">
        <v>37</v>
      </c>
      <c r="F102" s="15">
        <v>1409</v>
      </c>
      <c r="G102" s="26">
        <f t="shared" si="3"/>
        <v>0.0262597586941093</v>
      </c>
      <c r="H102" s="15">
        <v>13578</v>
      </c>
      <c r="I102" s="14">
        <f t="shared" si="4"/>
        <v>1</v>
      </c>
    </row>
    <row r="103" spans="1:9" ht="12">
      <c r="A103" s="22" t="s">
        <v>124</v>
      </c>
      <c r="B103" s="14">
        <v>9</v>
      </c>
      <c r="C103" s="23">
        <v>903240</v>
      </c>
      <c r="D103" s="24" t="s">
        <v>177</v>
      </c>
      <c r="E103" s="25">
        <v>72</v>
      </c>
      <c r="F103" s="15">
        <v>1968</v>
      </c>
      <c r="G103" s="26">
        <f t="shared" si="3"/>
        <v>0.036585365853658534</v>
      </c>
      <c r="H103" s="15">
        <v>10077</v>
      </c>
      <c r="I103" s="14">
        <f t="shared" si="4"/>
        <v>1</v>
      </c>
    </row>
    <row r="104" spans="1:9" ht="12">
      <c r="A104" s="22" t="s">
        <v>124</v>
      </c>
      <c r="B104" s="14">
        <v>9</v>
      </c>
      <c r="C104" s="23">
        <v>903270</v>
      </c>
      <c r="D104" s="24" t="s">
        <v>102</v>
      </c>
      <c r="E104" s="25">
        <v>226</v>
      </c>
      <c r="F104" s="15">
        <v>2790</v>
      </c>
      <c r="G104" s="26">
        <f t="shared" si="3"/>
        <v>0.08100358422939068</v>
      </c>
      <c r="H104" s="15">
        <v>15684</v>
      </c>
      <c r="I104" s="14">
        <f t="shared" si="4"/>
        <v>1</v>
      </c>
    </row>
    <row r="105" spans="1:9" ht="12">
      <c r="A105" s="22" t="s">
        <v>124</v>
      </c>
      <c r="B105" s="14">
        <v>9</v>
      </c>
      <c r="C105" s="23">
        <v>903300</v>
      </c>
      <c r="D105" s="24" t="s">
        <v>103</v>
      </c>
      <c r="E105" s="25">
        <v>186</v>
      </c>
      <c r="F105" s="15">
        <v>2726</v>
      </c>
      <c r="G105" s="26">
        <f t="shared" si="3"/>
        <v>0.06823184152604549</v>
      </c>
      <c r="H105" s="15">
        <v>17597</v>
      </c>
      <c r="I105" s="14">
        <f t="shared" si="4"/>
        <v>1</v>
      </c>
    </row>
    <row r="106" spans="1:9" ht="12">
      <c r="A106" s="22" t="s">
        <v>124</v>
      </c>
      <c r="B106" s="14">
        <v>9</v>
      </c>
      <c r="C106" s="23">
        <v>903330</v>
      </c>
      <c r="D106" s="24" t="s">
        <v>178</v>
      </c>
      <c r="E106" s="25">
        <v>110</v>
      </c>
      <c r="F106" s="15">
        <v>2124</v>
      </c>
      <c r="G106" s="26">
        <f t="shared" si="3"/>
        <v>0.051789077212806026</v>
      </c>
      <c r="H106" s="15">
        <v>12021</v>
      </c>
      <c r="I106" s="14">
        <f aca="true" t="shared" si="5" ref="I106:I137">IF(H106&lt;20000,1,0)</f>
        <v>1</v>
      </c>
    </row>
    <row r="107" spans="1:9" ht="12">
      <c r="A107" s="22" t="s">
        <v>124</v>
      </c>
      <c r="B107" s="14">
        <v>9</v>
      </c>
      <c r="C107" s="23">
        <v>903360</v>
      </c>
      <c r="D107" s="24" t="s">
        <v>179</v>
      </c>
      <c r="E107" s="25">
        <v>32</v>
      </c>
      <c r="F107" s="15">
        <v>737</v>
      </c>
      <c r="G107" s="26">
        <f t="shared" si="3"/>
        <v>0.04341926729986431</v>
      </c>
      <c r="H107" s="15">
        <v>4075</v>
      </c>
      <c r="I107" s="14">
        <f t="shared" si="5"/>
        <v>1</v>
      </c>
    </row>
    <row r="108" spans="1:9" ht="12">
      <c r="A108" s="22" t="s">
        <v>124</v>
      </c>
      <c r="B108" s="14">
        <v>9</v>
      </c>
      <c r="C108" s="23">
        <v>903390</v>
      </c>
      <c r="D108" s="24" t="s">
        <v>180</v>
      </c>
      <c r="E108" s="25">
        <v>83</v>
      </c>
      <c r="F108" s="15">
        <v>1671</v>
      </c>
      <c r="G108" s="26">
        <f t="shared" si="3"/>
        <v>0.04967085577498504</v>
      </c>
      <c r="H108" s="15">
        <v>9243</v>
      </c>
      <c r="I108" s="14">
        <f t="shared" si="5"/>
        <v>1</v>
      </c>
    </row>
    <row r="109" spans="1:9" ht="12">
      <c r="A109" s="22" t="s">
        <v>124</v>
      </c>
      <c r="B109" s="14">
        <v>9</v>
      </c>
      <c r="C109" s="23">
        <v>903420</v>
      </c>
      <c r="D109" s="24" t="s">
        <v>181</v>
      </c>
      <c r="E109" s="25">
        <v>32</v>
      </c>
      <c r="F109" s="15">
        <v>805</v>
      </c>
      <c r="G109" s="26">
        <f t="shared" si="3"/>
        <v>0.03975155279503106</v>
      </c>
      <c r="H109" s="15">
        <v>4838</v>
      </c>
      <c r="I109" s="14">
        <f t="shared" si="5"/>
        <v>1</v>
      </c>
    </row>
    <row r="110" spans="1:9" ht="12">
      <c r="A110" s="22" t="s">
        <v>124</v>
      </c>
      <c r="B110" s="14">
        <v>9</v>
      </c>
      <c r="C110" s="23">
        <v>903480</v>
      </c>
      <c r="D110" s="24" t="s">
        <v>182</v>
      </c>
      <c r="E110" s="25">
        <v>213</v>
      </c>
      <c r="F110" s="15">
        <v>1491</v>
      </c>
      <c r="G110" s="26">
        <f t="shared" si="3"/>
        <v>0.14285714285714285</v>
      </c>
      <c r="H110" s="15">
        <v>9658</v>
      </c>
      <c r="I110" s="14">
        <f t="shared" si="5"/>
        <v>1</v>
      </c>
    </row>
    <row r="111" spans="1:9" ht="12">
      <c r="A111" s="22" t="s">
        <v>124</v>
      </c>
      <c r="B111" s="14">
        <v>9</v>
      </c>
      <c r="C111" s="23">
        <v>903510</v>
      </c>
      <c r="D111" s="24" t="s">
        <v>183</v>
      </c>
      <c r="E111" s="25">
        <v>33</v>
      </c>
      <c r="F111" s="15">
        <v>1430</v>
      </c>
      <c r="G111" s="26">
        <f t="shared" si="3"/>
        <v>0.023076923076923078</v>
      </c>
      <c r="H111" s="15">
        <v>8387</v>
      </c>
      <c r="I111" s="14">
        <f t="shared" si="5"/>
        <v>1</v>
      </c>
    </row>
    <row r="112" spans="1:9" ht="12">
      <c r="A112" s="22" t="s">
        <v>124</v>
      </c>
      <c r="B112" s="14">
        <v>9</v>
      </c>
      <c r="C112" s="23">
        <v>903600</v>
      </c>
      <c r="D112" s="24" t="s">
        <v>8</v>
      </c>
      <c r="E112" s="25">
        <v>36</v>
      </c>
      <c r="F112" s="15">
        <v>734</v>
      </c>
      <c r="G112" s="26">
        <f t="shared" si="3"/>
        <v>0.04904632152588556</v>
      </c>
      <c r="H112" s="15">
        <v>16189</v>
      </c>
      <c r="I112" s="14">
        <f t="shared" si="5"/>
        <v>1</v>
      </c>
    </row>
    <row r="113" spans="1:9" ht="12">
      <c r="A113" s="22" t="s">
        <v>124</v>
      </c>
      <c r="B113" s="14">
        <v>9</v>
      </c>
      <c r="C113" s="23">
        <v>903630</v>
      </c>
      <c r="D113" s="24" t="s">
        <v>9</v>
      </c>
      <c r="E113" s="25">
        <v>47</v>
      </c>
      <c r="F113" s="15">
        <v>1084</v>
      </c>
      <c r="G113" s="26">
        <f t="shared" si="3"/>
        <v>0.043357933579335796</v>
      </c>
      <c r="H113" s="15">
        <v>15728</v>
      </c>
      <c r="I113" s="14">
        <f t="shared" si="5"/>
        <v>1</v>
      </c>
    </row>
    <row r="114" spans="1:9" ht="12">
      <c r="A114" s="22" t="s">
        <v>124</v>
      </c>
      <c r="B114" s="14">
        <v>9</v>
      </c>
      <c r="C114" s="23">
        <v>903660</v>
      </c>
      <c r="D114" s="24" t="s">
        <v>10</v>
      </c>
      <c r="E114" s="25">
        <v>64</v>
      </c>
      <c r="F114" s="15">
        <v>2313</v>
      </c>
      <c r="G114" s="26">
        <f t="shared" si="3"/>
        <v>0.027669693039342844</v>
      </c>
      <c r="H114" s="15">
        <v>27967</v>
      </c>
      <c r="I114" s="14">
        <f t="shared" si="5"/>
        <v>0</v>
      </c>
    </row>
    <row r="115" spans="1:9" ht="12">
      <c r="A115" s="22" t="s">
        <v>124</v>
      </c>
      <c r="B115" s="14">
        <v>9</v>
      </c>
      <c r="C115" s="23">
        <v>903720</v>
      </c>
      <c r="D115" s="24" t="s">
        <v>11</v>
      </c>
      <c r="E115" s="25">
        <v>29</v>
      </c>
      <c r="F115" s="15">
        <v>929</v>
      </c>
      <c r="G115" s="26">
        <f t="shared" si="3"/>
        <v>0.031216361679224973</v>
      </c>
      <c r="H115" s="15">
        <v>13137</v>
      </c>
      <c r="I115" s="14">
        <f t="shared" si="5"/>
        <v>1</v>
      </c>
    </row>
    <row r="116" spans="1:9" ht="12">
      <c r="A116" s="22" t="s">
        <v>124</v>
      </c>
      <c r="B116" s="14">
        <v>9</v>
      </c>
      <c r="C116" s="23">
        <v>903750</v>
      </c>
      <c r="D116" s="24" t="s">
        <v>12</v>
      </c>
      <c r="E116" s="25">
        <v>37</v>
      </c>
      <c r="F116" s="15">
        <v>1389</v>
      </c>
      <c r="G116" s="26">
        <f t="shared" si="3"/>
        <v>0.02663786897048236</v>
      </c>
      <c r="H116" s="15">
        <v>18492</v>
      </c>
      <c r="I116" s="14">
        <f t="shared" si="5"/>
        <v>1</v>
      </c>
    </row>
    <row r="117" spans="1:9" ht="12">
      <c r="A117" s="22" t="s">
        <v>124</v>
      </c>
      <c r="B117" s="14">
        <v>9</v>
      </c>
      <c r="C117" s="23">
        <v>903780</v>
      </c>
      <c r="D117" s="24" t="s">
        <v>13</v>
      </c>
      <c r="E117" s="25">
        <v>22</v>
      </c>
      <c r="F117" s="15">
        <v>802</v>
      </c>
      <c r="G117" s="26">
        <f t="shared" si="3"/>
        <v>0.02743142144638404</v>
      </c>
      <c r="H117" s="15">
        <v>15761</v>
      </c>
      <c r="I117" s="14">
        <f t="shared" si="5"/>
        <v>1</v>
      </c>
    </row>
    <row r="118" spans="1:9" ht="12">
      <c r="A118" s="22" t="s">
        <v>124</v>
      </c>
      <c r="B118" s="14">
        <v>9</v>
      </c>
      <c r="C118" s="23">
        <v>903570</v>
      </c>
      <c r="D118" s="24" t="s">
        <v>7</v>
      </c>
      <c r="E118" s="25">
        <v>23</v>
      </c>
      <c r="F118" s="15">
        <v>421</v>
      </c>
      <c r="G118" s="26">
        <f t="shared" si="3"/>
        <v>0.05463182897862233</v>
      </c>
      <c r="H118" s="15">
        <v>5969</v>
      </c>
      <c r="I118" s="14">
        <f t="shared" si="5"/>
        <v>1</v>
      </c>
    </row>
    <row r="119" spans="1:9" ht="12">
      <c r="A119" s="22" t="s">
        <v>124</v>
      </c>
      <c r="B119" s="14">
        <v>9</v>
      </c>
      <c r="C119" s="23">
        <v>900005</v>
      </c>
      <c r="D119" s="24" t="s">
        <v>37</v>
      </c>
      <c r="E119" s="25">
        <v>62</v>
      </c>
      <c r="F119" s="15">
        <v>1062</v>
      </c>
      <c r="G119" s="26">
        <f t="shared" si="3"/>
        <v>0.0583804143126177</v>
      </c>
      <c r="H119" s="15">
        <v>33484</v>
      </c>
      <c r="I119" s="14">
        <f t="shared" si="5"/>
        <v>0</v>
      </c>
    </row>
    <row r="120" spans="1:9" ht="12">
      <c r="A120" s="22" t="s">
        <v>124</v>
      </c>
      <c r="B120" s="14">
        <v>9</v>
      </c>
      <c r="C120" s="23">
        <v>903515</v>
      </c>
      <c r="D120" s="24" t="s">
        <v>104</v>
      </c>
      <c r="E120" s="25">
        <v>71</v>
      </c>
      <c r="F120" s="15">
        <v>1044</v>
      </c>
      <c r="G120" s="26">
        <f t="shared" si="3"/>
        <v>0.06800766283524905</v>
      </c>
      <c r="H120" s="15">
        <v>6460</v>
      </c>
      <c r="I120" s="14">
        <f t="shared" si="5"/>
        <v>1</v>
      </c>
    </row>
    <row r="121" spans="1:9" ht="12">
      <c r="A121" s="22" t="s">
        <v>124</v>
      </c>
      <c r="B121" s="14">
        <v>9</v>
      </c>
      <c r="C121" s="23">
        <v>903520</v>
      </c>
      <c r="D121" s="24" t="s">
        <v>105</v>
      </c>
      <c r="E121" s="25">
        <v>68</v>
      </c>
      <c r="F121" s="15">
        <v>2604</v>
      </c>
      <c r="G121" s="26">
        <f t="shared" si="3"/>
        <v>0.026113671274961597</v>
      </c>
      <c r="H121" s="15">
        <v>13837</v>
      </c>
      <c r="I121" s="14">
        <f t="shared" si="5"/>
        <v>1</v>
      </c>
    </row>
    <row r="122" spans="1:9" ht="12">
      <c r="A122" s="22" t="s">
        <v>124</v>
      </c>
      <c r="B122" s="14">
        <v>9</v>
      </c>
      <c r="C122" s="23">
        <v>903530</v>
      </c>
      <c r="D122" s="24" t="s">
        <v>0</v>
      </c>
      <c r="E122" s="25">
        <v>50</v>
      </c>
      <c r="F122" s="15">
        <v>1338</v>
      </c>
      <c r="G122" s="26">
        <f t="shared" si="3"/>
        <v>0.03736920777279522</v>
      </c>
      <c r="H122" s="15">
        <v>7853</v>
      </c>
      <c r="I122" s="14">
        <f t="shared" si="5"/>
        <v>1</v>
      </c>
    </row>
    <row r="123" spans="1:9" ht="12">
      <c r="A123" s="22" t="s">
        <v>124</v>
      </c>
      <c r="B123" s="14">
        <v>9</v>
      </c>
      <c r="C123" s="23">
        <v>903535</v>
      </c>
      <c r="D123" s="24" t="s">
        <v>1</v>
      </c>
      <c r="E123" s="25">
        <v>48</v>
      </c>
      <c r="F123" s="15">
        <v>2344</v>
      </c>
      <c r="G123" s="26">
        <f t="shared" si="3"/>
        <v>0.020477815699658702</v>
      </c>
      <c r="H123" s="15">
        <v>11464</v>
      </c>
      <c r="I123" s="14">
        <f t="shared" si="5"/>
        <v>1</v>
      </c>
    </row>
    <row r="124" spans="1:9" ht="12">
      <c r="A124" s="22" t="s">
        <v>124</v>
      </c>
      <c r="B124" s="14">
        <v>9</v>
      </c>
      <c r="C124" s="23">
        <v>903536</v>
      </c>
      <c r="D124" s="24" t="s">
        <v>2</v>
      </c>
      <c r="E124" s="25">
        <v>104</v>
      </c>
      <c r="F124" s="15">
        <v>2194</v>
      </c>
      <c r="G124" s="26">
        <f t="shared" si="3"/>
        <v>0.04740200546946217</v>
      </c>
      <c r="H124" s="15">
        <v>13038</v>
      </c>
      <c r="I124" s="14">
        <f t="shared" si="5"/>
        <v>1</v>
      </c>
    </row>
    <row r="125" spans="1:9" ht="12">
      <c r="A125" s="22" t="s">
        <v>124</v>
      </c>
      <c r="B125" s="14">
        <v>9</v>
      </c>
      <c r="C125" s="23">
        <v>903537</v>
      </c>
      <c r="D125" s="24" t="s">
        <v>3</v>
      </c>
      <c r="E125" s="25">
        <v>135</v>
      </c>
      <c r="F125" s="15">
        <v>4384</v>
      </c>
      <c r="G125" s="26">
        <f t="shared" si="3"/>
        <v>0.030793795620437957</v>
      </c>
      <c r="H125" s="15">
        <v>25670</v>
      </c>
      <c r="I125" s="14">
        <f t="shared" si="5"/>
        <v>0</v>
      </c>
    </row>
    <row r="126" spans="1:9" ht="12">
      <c r="A126" s="22" t="s">
        <v>124</v>
      </c>
      <c r="B126" s="14">
        <v>9</v>
      </c>
      <c r="C126" s="23">
        <v>903538</v>
      </c>
      <c r="D126" s="24" t="s">
        <v>4</v>
      </c>
      <c r="E126" s="25">
        <v>115</v>
      </c>
      <c r="F126" s="15">
        <v>2535</v>
      </c>
      <c r="G126" s="26">
        <f t="shared" si="3"/>
        <v>0.045364891518737675</v>
      </c>
      <c r="H126" s="15">
        <v>14317</v>
      </c>
      <c r="I126" s="14">
        <f t="shared" si="5"/>
        <v>1</v>
      </c>
    </row>
    <row r="127" spans="1:9" ht="12">
      <c r="A127" s="22" t="s">
        <v>124</v>
      </c>
      <c r="B127" s="14">
        <v>9</v>
      </c>
      <c r="C127" s="23">
        <v>903539</v>
      </c>
      <c r="D127" s="24" t="s">
        <v>5</v>
      </c>
      <c r="E127" s="25">
        <v>72</v>
      </c>
      <c r="F127" s="15">
        <v>2617</v>
      </c>
      <c r="G127" s="26">
        <f t="shared" si="3"/>
        <v>0.027512418800152847</v>
      </c>
      <c r="H127" s="15">
        <v>13946</v>
      </c>
      <c r="I127" s="14">
        <f t="shared" si="5"/>
        <v>1</v>
      </c>
    </row>
    <row r="128" spans="1:9" ht="12">
      <c r="A128" s="22" t="s">
        <v>124</v>
      </c>
      <c r="B128" s="14">
        <v>9</v>
      </c>
      <c r="C128" s="23">
        <v>903540</v>
      </c>
      <c r="D128" s="24" t="s">
        <v>6</v>
      </c>
      <c r="E128" s="25">
        <v>54</v>
      </c>
      <c r="F128" s="15">
        <v>1597</v>
      </c>
      <c r="G128" s="26">
        <f t="shared" si="3"/>
        <v>0.033813400125234816</v>
      </c>
      <c r="H128" s="15">
        <v>9723</v>
      </c>
      <c r="I128" s="14">
        <f t="shared" si="5"/>
        <v>1</v>
      </c>
    </row>
    <row r="129" spans="1:9" ht="12">
      <c r="A129" s="22" t="s">
        <v>124</v>
      </c>
      <c r="B129" s="14">
        <v>9</v>
      </c>
      <c r="C129" s="23">
        <v>903810</v>
      </c>
      <c r="D129" s="24" t="s">
        <v>14</v>
      </c>
      <c r="E129" s="25">
        <v>99</v>
      </c>
      <c r="F129" s="15">
        <v>5462</v>
      </c>
      <c r="G129" s="26">
        <f t="shared" si="3"/>
        <v>0.01812522885389967</v>
      </c>
      <c r="H129" s="15">
        <v>23976</v>
      </c>
      <c r="I129" s="14">
        <f t="shared" si="5"/>
        <v>0</v>
      </c>
    </row>
    <row r="130" spans="1:9" ht="12">
      <c r="A130" s="22" t="s">
        <v>124</v>
      </c>
      <c r="B130" s="14">
        <v>9</v>
      </c>
      <c r="C130" s="23">
        <v>903840</v>
      </c>
      <c r="D130" s="24" t="s">
        <v>15</v>
      </c>
      <c r="E130" s="25">
        <v>102</v>
      </c>
      <c r="F130" s="15">
        <v>2537</v>
      </c>
      <c r="G130" s="26">
        <f t="shared" si="3"/>
        <v>0.04020496649586126</v>
      </c>
      <c r="H130" s="15">
        <v>18378</v>
      </c>
      <c r="I130" s="14">
        <f t="shared" si="5"/>
        <v>1</v>
      </c>
    </row>
    <row r="131" spans="1:9" ht="12">
      <c r="A131" s="22" t="s">
        <v>124</v>
      </c>
      <c r="B131" s="14">
        <v>9</v>
      </c>
      <c r="C131" s="23">
        <v>903900</v>
      </c>
      <c r="D131" s="24" t="s">
        <v>184</v>
      </c>
      <c r="E131" s="25">
        <v>23</v>
      </c>
      <c r="F131" s="15">
        <v>847</v>
      </c>
      <c r="G131" s="26">
        <f t="shared" si="3"/>
        <v>0.02715466351829988</v>
      </c>
      <c r="H131" s="15">
        <v>3981</v>
      </c>
      <c r="I131" s="14">
        <f t="shared" si="5"/>
        <v>1</v>
      </c>
    </row>
    <row r="132" spans="1:9" ht="12">
      <c r="A132" s="22" t="s">
        <v>124</v>
      </c>
      <c r="B132" s="14">
        <v>9</v>
      </c>
      <c r="C132" s="23">
        <v>903930</v>
      </c>
      <c r="D132" s="24" t="s">
        <v>16</v>
      </c>
      <c r="E132" s="25">
        <v>38</v>
      </c>
      <c r="F132" s="15">
        <v>494</v>
      </c>
      <c r="G132" s="26">
        <f t="shared" si="3"/>
        <v>0.07692307692307693</v>
      </c>
      <c r="H132" s="15">
        <v>4109</v>
      </c>
      <c r="I132" s="14">
        <f t="shared" si="5"/>
        <v>1</v>
      </c>
    </row>
    <row r="133" spans="1:9" ht="12">
      <c r="A133" s="22" t="s">
        <v>124</v>
      </c>
      <c r="B133" s="14">
        <v>9</v>
      </c>
      <c r="C133" s="23">
        <v>903960</v>
      </c>
      <c r="D133" s="24" t="s">
        <v>185</v>
      </c>
      <c r="E133" s="25">
        <v>7</v>
      </c>
      <c r="F133" s="15">
        <v>182</v>
      </c>
      <c r="G133" s="26">
        <f t="shared" si="3"/>
        <v>0.038461538461538464</v>
      </c>
      <c r="H133" s="15">
        <v>1669</v>
      </c>
      <c r="I133" s="14">
        <f t="shared" si="5"/>
        <v>1</v>
      </c>
    </row>
    <row r="134" spans="1:9" ht="12">
      <c r="A134" s="22" t="s">
        <v>124</v>
      </c>
      <c r="B134" s="14">
        <v>9</v>
      </c>
      <c r="C134" s="23">
        <v>903990</v>
      </c>
      <c r="D134" s="24" t="s">
        <v>39</v>
      </c>
      <c r="E134" s="25">
        <v>183</v>
      </c>
      <c r="F134" s="15">
        <v>2723</v>
      </c>
      <c r="G134" s="26">
        <f t="shared" si="3"/>
        <v>0.0672052882849798</v>
      </c>
      <c r="H134" s="15">
        <v>15857</v>
      </c>
      <c r="I134" s="14">
        <f t="shared" si="5"/>
        <v>1</v>
      </c>
    </row>
    <row r="135" spans="1:9" ht="12">
      <c r="A135" s="22" t="s">
        <v>124</v>
      </c>
      <c r="B135" s="14">
        <v>9</v>
      </c>
      <c r="C135" s="23">
        <v>904020</v>
      </c>
      <c r="D135" s="24" t="s">
        <v>40</v>
      </c>
      <c r="E135" s="25">
        <v>21</v>
      </c>
      <c r="F135" s="15">
        <v>343</v>
      </c>
      <c r="G135" s="26">
        <f t="shared" si="3"/>
        <v>0.061224489795918366</v>
      </c>
      <c r="H135" s="15">
        <v>3067</v>
      </c>
      <c r="I135" s="14">
        <f t="shared" si="5"/>
        <v>1</v>
      </c>
    </row>
    <row r="136" spans="1:9" ht="12">
      <c r="A136" s="22" t="s">
        <v>124</v>
      </c>
      <c r="B136" s="14">
        <v>9</v>
      </c>
      <c r="C136" s="23">
        <v>904050</v>
      </c>
      <c r="D136" s="24" t="s">
        <v>41</v>
      </c>
      <c r="E136" s="25">
        <v>302</v>
      </c>
      <c r="F136" s="15">
        <v>6804</v>
      </c>
      <c r="G136" s="26">
        <f t="shared" si="3"/>
        <v>0.04438565549676661</v>
      </c>
      <c r="H136" s="15">
        <v>38638</v>
      </c>
      <c r="I136" s="14">
        <f t="shared" si="5"/>
        <v>0</v>
      </c>
    </row>
    <row r="137" spans="1:9" ht="12">
      <c r="A137" s="22" t="s">
        <v>124</v>
      </c>
      <c r="B137" s="14">
        <v>9</v>
      </c>
      <c r="C137" s="23">
        <v>904080</v>
      </c>
      <c r="D137" s="24" t="s">
        <v>42</v>
      </c>
      <c r="E137" s="25">
        <v>25</v>
      </c>
      <c r="F137" s="15">
        <v>795</v>
      </c>
      <c r="G137" s="26">
        <f t="shared" si="3"/>
        <v>0.031446540880503145</v>
      </c>
      <c r="H137" s="15">
        <v>3881</v>
      </c>
      <c r="I137" s="14">
        <f t="shared" si="5"/>
        <v>1</v>
      </c>
    </row>
    <row r="138" spans="1:9" ht="12">
      <c r="A138" s="22" t="s">
        <v>124</v>
      </c>
      <c r="B138" s="14">
        <v>9</v>
      </c>
      <c r="C138" s="23">
        <v>904110</v>
      </c>
      <c r="D138" s="24" t="s">
        <v>43</v>
      </c>
      <c r="E138" s="25">
        <v>123</v>
      </c>
      <c r="F138" s="15">
        <v>5033</v>
      </c>
      <c r="G138" s="26">
        <f aca="true" t="shared" si="6" ref="G138:G175">IF(AND(E138&gt;0,F138&gt;0),E138/F138,0)</f>
        <v>0.024438704549970196</v>
      </c>
      <c r="H138" s="15">
        <v>23766</v>
      </c>
      <c r="I138" s="14">
        <f aca="true" t="shared" si="7" ref="I138:I169">IF(H138&lt;20000,1,0)</f>
        <v>0</v>
      </c>
    </row>
    <row r="139" spans="1:9" ht="12">
      <c r="A139" s="22" t="s">
        <v>124</v>
      </c>
      <c r="B139" s="14">
        <v>9</v>
      </c>
      <c r="C139" s="23">
        <v>904140</v>
      </c>
      <c r="D139" s="24" t="s">
        <v>44</v>
      </c>
      <c r="E139" s="25">
        <v>54</v>
      </c>
      <c r="F139" s="15">
        <v>1666</v>
      </c>
      <c r="G139" s="26">
        <f t="shared" si="6"/>
        <v>0.03241296518607443</v>
      </c>
      <c r="H139" s="15">
        <v>11317</v>
      </c>
      <c r="I139" s="14">
        <f t="shared" si="7"/>
        <v>1</v>
      </c>
    </row>
    <row r="140" spans="1:9" ht="12">
      <c r="A140" s="22" t="s">
        <v>124</v>
      </c>
      <c r="B140" s="14">
        <v>9</v>
      </c>
      <c r="C140" s="23">
        <v>904170</v>
      </c>
      <c r="D140" s="24" t="s">
        <v>17</v>
      </c>
      <c r="E140" s="25">
        <v>177</v>
      </c>
      <c r="F140" s="15">
        <v>4980</v>
      </c>
      <c r="G140" s="26">
        <f t="shared" si="6"/>
        <v>0.035542168674698796</v>
      </c>
      <c r="H140" s="15">
        <v>24971</v>
      </c>
      <c r="I140" s="14">
        <f t="shared" si="7"/>
        <v>0</v>
      </c>
    </row>
    <row r="141" spans="1:9" ht="12">
      <c r="A141" s="22" t="s">
        <v>124</v>
      </c>
      <c r="B141" s="14">
        <v>9</v>
      </c>
      <c r="C141" s="23">
        <v>904230</v>
      </c>
      <c r="D141" s="24" t="s">
        <v>18</v>
      </c>
      <c r="E141" s="25">
        <v>293</v>
      </c>
      <c r="F141" s="15">
        <v>6854</v>
      </c>
      <c r="G141" s="26">
        <f t="shared" si="6"/>
        <v>0.04274875984826379</v>
      </c>
      <c r="H141" s="15">
        <v>40638</v>
      </c>
      <c r="I141" s="14">
        <f t="shared" si="7"/>
        <v>0</v>
      </c>
    </row>
    <row r="142" spans="1:9" ht="12">
      <c r="A142" s="22" t="s">
        <v>124</v>
      </c>
      <c r="B142" s="14">
        <v>9</v>
      </c>
      <c r="C142" s="23">
        <v>904260</v>
      </c>
      <c r="D142" s="24" t="s">
        <v>45</v>
      </c>
      <c r="E142" s="25">
        <v>35</v>
      </c>
      <c r="F142" s="15">
        <v>602</v>
      </c>
      <c r="G142" s="26">
        <f t="shared" si="6"/>
        <v>0.05813953488372093</v>
      </c>
      <c r="H142" s="15">
        <v>3066</v>
      </c>
      <c r="I142" s="14">
        <f t="shared" si="7"/>
        <v>1</v>
      </c>
    </row>
    <row r="143" spans="1:9" ht="12">
      <c r="A143" s="22" t="s">
        <v>124</v>
      </c>
      <c r="B143" s="14">
        <v>9</v>
      </c>
      <c r="C143" s="23">
        <v>904290</v>
      </c>
      <c r="D143" s="24" t="s">
        <v>46</v>
      </c>
      <c r="E143" s="25">
        <v>98</v>
      </c>
      <c r="F143" s="15">
        <v>2095</v>
      </c>
      <c r="G143" s="26">
        <f t="shared" si="6"/>
        <v>0.04677804295942721</v>
      </c>
      <c r="H143" s="15">
        <v>12283</v>
      </c>
      <c r="I143" s="14">
        <f t="shared" si="7"/>
        <v>1</v>
      </c>
    </row>
    <row r="144" spans="1:9" ht="12">
      <c r="A144" s="22" t="s">
        <v>124</v>
      </c>
      <c r="B144" s="14">
        <v>9</v>
      </c>
      <c r="C144" s="23">
        <v>904320</v>
      </c>
      <c r="D144" s="24" t="s">
        <v>47</v>
      </c>
      <c r="E144" s="25">
        <v>1503</v>
      </c>
      <c r="F144" s="15">
        <v>18267</v>
      </c>
      <c r="G144" s="26">
        <f t="shared" si="6"/>
        <v>0.08227952044670718</v>
      </c>
      <c r="H144" s="15">
        <v>118734</v>
      </c>
      <c r="I144" s="14">
        <f t="shared" si="7"/>
        <v>0</v>
      </c>
    </row>
    <row r="145" spans="1:9" ht="12">
      <c r="A145" s="22" t="s">
        <v>124</v>
      </c>
      <c r="B145" s="14">
        <v>9</v>
      </c>
      <c r="C145" s="23">
        <v>904350</v>
      </c>
      <c r="D145" s="24" t="s">
        <v>48</v>
      </c>
      <c r="E145" s="25">
        <v>40</v>
      </c>
      <c r="F145" s="15">
        <v>606</v>
      </c>
      <c r="G145" s="26">
        <f t="shared" si="6"/>
        <v>0.066006600660066</v>
      </c>
      <c r="H145" s="15">
        <v>3325</v>
      </c>
      <c r="I145" s="14">
        <f t="shared" si="7"/>
        <v>1</v>
      </c>
    </row>
    <row r="146" spans="1:9" ht="12">
      <c r="A146" s="22" t="s">
        <v>124</v>
      </c>
      <c r="B146" s="14">
        <v>9</v>
      </c>
      <c r="C146" s="23">
        <v>904380</v>
      </c>
      <c r="D146" s="24" t="s">
        <v>19</v>
      </c>
      <c r="E146" s="25">
        <v>137</v>
      </c>
      <c r="F146" s="15">
        <v>2783</v>
      </c>
      <c r="G146" s="26">
        <f t="shared" si="6"/>
        <v>0.04922745238950772</v>
      </c>
      <c r="H146" s="15">
        <v>18478</v>
      </c>
      <c r="I146" s="14">
        <f t="shared" si="7"/>
        <v>1</v>
      </c>
    </row>
    <row r="147" spans="1:9" ht="12">
      <c r="A147" s="22" t="s">
        <v>124</v>
      </c>
      <c r="B147" s="14">
        <v>9</v>
      </c>
      <c r="C147" s="23">
        <v>904440</v>
      </c>
      <c r="D147" s="24" t="s">
        <v>20</v>
      </c>
      <c r="E147" s="25">
        <v>633</v>
      </c>
      <c r="F147" s="15">
        <v>8753</v>
      </c>
      <c r="G147" s="26">
        <f t="shared" si="6"/>
        <v>0.07231806237861305</v>
      </c>
      <c r="H147" s="15">
        <v>50681</v>
      </c>
      <c r="I147" s="14">
        <f t="shared" si="7"/>
        <v>0</v>
      </c>
    </row>
    <row r="148" spans="1:9" ht="12">
      <c r="A148" s="22" t="s">
        <v>124</v>
      </c>
      <c r="B148" s="14">
        <v>9</v>
      </c>
      <c r="C148" s="23">
        <v>904470</v>
      </c>
      <c r="D148" s="24" t="s">
        <v>49</v>
      </c>
      <c r="E148" s="25">
        <v>70</v>
      </c>
      <c r="F148" s="15">
        <v>2209</v>
      </c>
      <c r="G148" s="26">
        <f t="shared" si="6"/>
        <v>0.03168854685377999</v>
      </c>
      <c r="H148" s="15">
        <v>13863</v>
      </c>
      <c r="I148" s="14">
        <f t="shared" si="7"/>
        <v>1</v>
      </c>
    </row>
    <row r="149" spans="1:9" ht="12">
      <c r="A149" s="22" t="s">
        <v>124</v>
      </c>
      <c r="B149" s="14">
        <v>9</v>
      </c>
      <c r="C149" s="23">
        <v>904500</v>
      </c>
      <c r="D149" s="24" t="s">
        <v>21</v>
      </c>
      <c r="E149" s="25">
        <v>84</v>
      </c>
      <c r="F149" s="15">
        <v>1359</v>
      </c>
      <c r="G149" s="26">
        <f t="shared" si="6"/>
        <v>0.06181015452538632</v>
      </c>
      <c r="H149" s="15">
        <v>7753</v>
      </c>
      <c r="I149" s="14">
        <f t="shared" si="7"/>
        <v>1</v>
      </c>
    </row>
    <row r="150" spans="1:9" ht="12">
      <c r="A150" s="22" t="s">
        <v>124</v>
      </c>
      <c r="B150" s="14">
        <v>9</v>
      </c>
      <c r="C150" s="23">
        <v>904530</v>
      </c>
      <c r="D150" s="24" t="s">
        <v>50</v>
      </c>
      <c r="E150" s="25">
        <v>79</v>
      </c>
      <c r="F150" s="15">
        <v>1595</v>
      </c>
      <c r="G150" s="26">
        <f t="shared" si="6"/>
        <v>0.049529780564263326</v>
      </c>
      <c r="H150" s="15">
        <v>9525</v>
      </c>
      <c r="I150" s="14">
        <f t="shared" si="7"/>
        <v>1</v>
      </c>
    </row>
    <row r="151" spans="1:9" ht="12">
      <c r="A151" s="22" t="s">
        <v>124</v>
      </c>
      <c r="B151" s="14">
        <v>9</v>
      </c>
      <c r="C151" s="23">
        <v>904560</v>
      </c>
      <c r="D151" s="24" t="s">
        <v>51</v>
      </c>
      <c r="E151" s="25">
        <v>52</v>
      </c>
      <c r="F151" s="15">
        <v>2645</v>
      </c>
      <c r="G151" s="26">
        <f t="shared" si="6"/>
        <v>0.019659735349716444</v>
      </c>
      <c r="H151" s="15">
        <v>14216</v>
      </c>
      <c r="I151" s="14">
        <f t="shared" si="7"/>
        <v>1</v>
      </c>
    </row>
    <row r="152" spans="1:9" ht="12">
      <c r="A152" s="22" t="s">
        <v>124</v>
      </c>
      <c r="B152" s="14">
        <v>9</v>
      </c>
      <c r="C152" s="23">
        <v>904590</v>
      </c>
      <c r="D152" s="24" t="s">
        <v>22</v>
      </c>
      <c r="E152" s="25">
        <v>469</v>
      </c>
      <c r="F152" s="15">
        <v>5576</v>
      </c>
      <c r="G152" s="26">
        <f t="shared" si="6"/>
        <v>0.08411047345767575</v>
      </c>
      <c r="H152" s="15">
        <v>36373</v>
      </c>
      <c r="I152" s="14">
        <f t="shared" si="7"/>
        <v>0</v>
      </c>
    </row>
    <row r="153" spans="1:9" ht="12">
      <c r="A153" s="22" t="s">
        <v>124</v>
      </c>
      <c r="B153" s="14">
        <v>9</v>
      </c>
      <c r="C153" s="23">
        <v>904620</v>
      </c>
      <c r="D153" s="24" t="s">
        <v>52</v>
      </c>
      <c r="E153" s="25">
        <v>183</v>
      </c>
      <c r="F153" s="15">
        <v>6723</v>
      </c>
      <c r="G153" s="26">
        <f t="shared" si="6"/>
        <v>0.027219991075412762</v>
      </c>
      <c r="H153" s="15">
        <v>34726</v>
      </c>
      <c r="I153" s="14">
        <f t="shared" si="7"/>
        <v>0</v>
      </c>
    </row>
    <row r="154" spans="1:9" ht="12">
      <c r="A154" s="22" t="s">
        <v>124</v>
      </c>
      <c r="B154" s="14">
        <v>9</v>
      </c>
      <c r="C154" s="23">
        <v>904650</v>
      </c>
      <c r="D154" s="24" t="s">
        <v>53</v>
      </c>
      <c r="E154" s="25">
        <v>6</v>
      </c>
      <c r="F154" s="15">
        <v>98</v>
      </c>
      <c r="G154" s="26">
        <f t="shared" si="6"/>
        <v>0.061224489795918366</v>
      </c>
      <c r="H154" s="15">
        <v>753</v>
      </c>
      <c r="I154" s="14">
        <f t="shared" si="7"/>
        <v>1</v>
      </c>
    </row>
    <row r="155" spans="1:9" ht="12">
      <c r="A155" s="22" t="s">
        <v>124</v>
      </c>
      <c r="B155" s="14">
        <v>9</v>
      </c>
      <c r="C155" s="23">
        <v>904680</v>
      </c>
      <c r="D155" s="24" t="s">
        <v>54</v>
      </c>
      <c r="E155" s="25">
        <v>341</v>
      </c>
      <c r="F155" s="15">
        <v>4351</v>
      </c>
      <c r="G155" s="26">
        <f t="shared" si="6"/>
        <v>0.07837278786485866</v>
      </c>
      <c r="H155" s="15">
        <v>30486</v>
      </c>
      <c r="I155" s="14">
        <f t="shared" si="7"/>
        <v>0</v>
      </c>
    </row>
    <row r="156" spans="1:9" ht="12">
      <c r="A156" s="22" t="s">
        <v>124</v>
      </c>
      <c r="B156" s="14">
        <v>9</v>
      </c>
      <c r="C156" s="23">
        <v>904710</v>
      </c>
      <c r="D156" s="24" t="s">
        <v>23</v>
      </c>
      <c r="E156" s="25">
        <v>34</v>
      </c>
      <c r="F156" s="15">
        <v>496</v>
      </c>
      <c r="G156" s="26">
        <f t="shared" si="6"/>
        <v>0.06854838709677419</v>
      </c>
      <c r="H156" s="15">
        <v>2610</v>
      </c>
      <c r="I156" s="14">
        <f t="shared" si="7"/>
        <v>1</v>
      </c>
    </row>
    <row r="157" spans="1:9" ht="12">
      <c r="A157" s="22" t="s">
        <v>124</v>
      </c>
      <c r="B157" s="14">
        <v>9</v>
      </c>
      <c r="C157" s="23">
        <v>904740</v>
      </c>
      <c r="D157" s="24" t="s">
        <v>24</v>
      </c>
      <c r="E157" s="25">
        <v>361</v>
      </c>
      <c r="F157" s="15">
        <v>7543</v>
      </c>
      <c r="G157" s="26">
        <f t="shared" si="6"/>
        <v>0.04785894206549118</v>
      </c>
      <c r="H157" s="15">
        <v>44148</v>
      </c>
      <c r="I157" s="14">
        <f t="shared" si="7"/>
        <v>0</v>
      </c>
    </row>
    <row r="158" spans="1:9" ht="12">
      <c r="A158" s="22" t="s">
        <v>124</v>
      </c>
      <c r="B158" s="14">
        <v>9</v>
      </c>
      <c r="C158" s="23">
        <v>904830</v>
      </c>
      <c r="D158" s="24" t="s">
        <v>25</v>
      </c>
      <c r="E158" s="25">
        <v>4884</v>
      </c>
      <c r="F158" s="15">
        <v>19828</v>
      </c>
      <c r="G158" s="26">
        <f t="shared" si="6"/>
        <v>0.2463183377042566</v>
      </c>
      <c r="H158" s="15">
        <v>110068</v>
      </c>
      <c r="I158" s="14">
        <f t="shared" si="7"/>
        <v>0</v>
      </c>
    </row>
    <row r="159" spans="1:9" ht="12">
      <c r="A159" s="22" t="s">
        <v>124</v>
      </c>
      <c r="B159" s="14">
        <v>9</v>
      </c>
      <c r="C159" s="23">
        <v>904860</v>
      </c>
      <c r="D159" s="24" t="s">
        <v>26</v>
      </c>
      <c r="E159" s="25">
        <v>159</v>
      </c>
      <c r="F159" s="15">
        <v>3125</v>
      </c>
      <c r="G159" s="26">
        <f t="shared" si="6"/>
        <v>0.05088</v>
      </c>
      <c r="H159" s="15">
        <v>19233</v>
      </c>
      <c r="I159" s="14">
        <f t="shared" si="7"/>
        <v>1</v>
      </c>
    </row>
    <row r="160" spans="1:9" ht="12">
      <c r="A160" s="22" t="s">
        <v>124</v>
      </c>
      <c r="B160" s="14">
        <v>9</v>
      </c>
      <c r="C160" s="23">
        <v>904890</v>
      </c>
      <c r="D160" s="24" t="s">
        <v>27</v>
      </c>
      <c r="E160" s="25">
        <v>134</v>
      </c>
      <c r="F160" s="15">
        <v>3818</v>
      </c>
      <c r="G160" s="26">
        <f t="shared" si="6"/>
        <v>0.03509690937663698</v>
      </c>
      <c r="H160" s="15">
        <v>22382</v>
      </c>
      <c r="I160" s="14">
        <f t="shared" si="7"/>
        <v>0</v>
      </c>
    </row>
    <row r="161" spans="1:9" ht="12">
      <c r="A161" s="22" t="s">
        <v>124</v>
      </c>
      <c r="B161" s="14">
        <v>9</v>
      </c>
      <c r="C161" s="23">
        <v>904920</v>
      </c>
      <c r="D161" s="24" t="s">
        <v>28</v>
      </c>
      <c r="E161" s="25">
        <v>571</v>
      </c>
      <c r="F161" s="15">
        <v>10104</v>
      </c>
      <c r="G161" s="26">
        <f t="shared" si="6"/>
        <v>0.056512272367379254</v>
      </c>
      <c r="H161" s="15">
        <v>62445</v>
      </c>
      <c r="I161" s="14">
        <f t="shared" si="7"/>
        <v>0</v>
      </c>
    </row>
    <row r="162" spans="1:9" ht="12">
      <c r="A162" s="22" t="s">
        <v>124</v>
      </c>
      <c r="B162" s="14">
        <v>9</v>
      </c>
      <c r="C162" s="23">
        <v>904950</v>
      </c>
      <c r="D162" s="24" t="s">
        <v>29</v>
      </c>
      <c r="E162" s="25">
        <v>1272</v>
      </c>
      <c r="F162" s="15">
        <v>8642</v>
      </c>
      <c r="G162" s="26">
        <f t="shared" si="6"/>
        <v>0.14718815089099746</v>
      </c>
      <c r="H162" s="15">
        <v>53725</v>
      </c>
      <c r="I162" s="14">
        <f t="shared" si="7"/>
        <v>0</v>
      </c>
    </row>
    <row r="163" spans="1:9" ht="12">
      <c r="A163" s="22" t="s">
        <v>124</v>
      </c>
      <c r="B163" s="14">
        <v>9</v>
      </c>
      <c r="C163" s="23">
        <v>904980</v>
      </c>
      <c r="D163" s="24" t="s">
        <v>30</v>
      </c>
      <c r="E163" s="25">
        <v>47</v>
      </c>
      <c r="F163" s="15">
        <v>1062</v>
      </c>
      <c r="G163" s="26">
        <f t="shared" si="6"/>
        <v>0.044256120527306965</v>
      </c>
      <c r="H163" s="15">
        <v>6660</v>
      </c>
      <c r="I163" s="14">
        <f t="shared" si="7"/>
        <v>1</v>
      </c>
    </row>
    <row r="164" spans="1:9" ht="12">
      <c r="A164" s="22" t="s">
        <v>124</v>
      </c>
      <c r="B164" s="14">
        <v>9</v>
      </c>
      <c r="C164" s="23">
        <v>905010</v>
      </c>
      <c r="D164" s="24" t="s">
        <v>55</v>
      </c>
      <c r="E164" s="25">
        <v>47</v>
      </c>
      <c r="F164" s="15">
        <v>2596</v>
      </c>
      <c r="G164" s="26">
        <f t="shared" si="6"/>
        <v>0.01810477657935285</v>
      </c>
      <c r="H164" s="15">
        <v>10179</v>
      </c>
      <c r="I164" s="14">
        <f t="shared" si="7"/>
        <v>1</v>
      </c>
    </row>
    <row r="165" spans="1:9" ht="12">
      <c r="A165" s="22" t="s">
        <v>124</v>
      </c>
      <c r="B165" s="14">
        <v>9</v>
      </c>
      <c r="C165" s="23">
        <v>905040</v>
      </c>
      <c r="D165" s="24" t="s">
        <v>56</v>
      </c>
      <c r="E165" s="25">
        <v>138</v>
      </c>
      <c r="F165" s="15">
        <v>5412</v>
      </c>
      <c r="G165" s="26">
        <f t="shared" si="6"/>
        <v>0.025498891352549888</v>
      </c>
      <c r="H165" s="15">
        <v>26112</v>
      </c>
      <c r="I165" s="14">
        <f t="shared" si="7"/>
        <v>0</v>
      </c>
    </row>
    <row r="166" spans="1:9" ht="12">
      <c r="A166" s="22" t="s">
        <v>124</v>
      </c>
      <c r="B166" s="14">
        <v>9</v>
      </c>
      <c r="C166" s="23">
        <v>905070</v>
      </c>
      <c r="D166" s="24" t="s">
        <v>31</v>
      </c>
      <c r="E166" s="25">
        <v>199</v>
      </c>
      <c r="F166" s="15">
        <v>3765</v>
      </c>
      <c r="G166" s="26">
        <f t="shared" si="6"/>
        <v>0.05285524568393094</v>
      </c>
      <c r="H166" s="15">
        <v>26873</v>
      </c>
      <c r="I166" s="14">
        <f t="shared" si="7"/>
        <v>0</v>
      </c>
    </row>
    <row r="167" spans="1:9" ht="12">
      <c r="A167" s="22" t="s">
        <v>124</v>
      </c>
      <c r="B167" s="14">
        <v>9</v>
      </c>
      <c r="C167" s="23">
        <v>905100</v>
      </c>
      <c r="D167" s="24" t="s">
        <v>32</v>
      </c>
      <c r="E167" s="25">
        <v>33</v>
      </c>
      <c r="F167" s="15">
        <v>657</v>
      </c>
      <c r="G167" s="26">
        <f t="shared" si="6"/>
        <v>0.0502283105022831</v>
      </c>
      <c r="H167" s="15">
        <v>6474</v>
      </c>
      <c r="I167" s="14">
        <f t="shared" si="7"/>
        <v>1</v>
      </c>
    </row>
    <row r="168" spans="1:9" ht="12">
      <c r="A168" s="22" t="s">
        <v>124</v>
      </c>
      <c r="B168" s="14">
        <v>9</v>
      </c>
      <c r="C168" s="23">
        <v>905130</v>
      </c>
      <c r="D168" s="24" t="s">
        <v>57</v>
      </c>
      <c r="E168" s="25">
        <v>66</v>
      </c>
      <c r="F168" s="15">
        <v>4285</v>
      </c>
      <c r="G168" s="26">
        <f t="shared" si="6"/>
        <v>0.015402567094515752</v>
      </c>
      <c r="H168" s="15">
        <v>17882</v>
      </c>
      <c r="I168" s="14">
        <f t="shared" si="7"/>
        <v>1</v>
      </c>
    </row>
    <row r="169" spans="1:9" ht="12">
      <c r="A169" s="22" t="s">
        <v>124</v>
      </c>
      <c r="B169" s="14">
        <v>9</v>
      </c>
      <c r="C169" s="23">
        <v>905160</v>
      </c>
      <c r="D169" s="24" t="s">
        <v>33</v>
      </c>
      <c r="E169" s="25">
        <v>151</v>
      </c>
      <c r="F169" s="15">
        <v>1742</v>
      </c>
      <c r="G169" s="26">
        <f t="shared" si="6"/>
        <v>0.08668197474167623</v>
      </c>
      <c r="H169" s="15">
        <v>11018</v>
      </c>
      <c r="I169" s="14">
        <f t="shared" si="7"/>
        <v>1</v>
      </c>
    </row>
    <row r="170" spans="1:9" ht="12">
      <c r="A170" s="22" t="s">
        <v>124</v>
      </c>
      <c r="B170" s="14">
        <v>9</v>
      </c>
      <c r="C170" s="23">
        <v>905190</v>
      </c>
      <c r="D170" s="24" t="s">
        <v>58</v>
      </c>
      <c r="E170" s="25">
        <v>740</v>
      </c>
      <c r="F170" s="15">
        <v>3543</v>
      </c>
      <c r="G170" s="26">
        <f t="shared" si="6"/>
        <v>0.2088625458650861</v>
      </c>
      <c r="H170" s="15">
        <v>24522</v>
      </c>
      <c r="I170" s="14">
        <f aca="true" t="shared" si="8" ref="I170:I175">IF(H170&lt;20000,1,0)</f>
        <v>0</v>
      </c>
    </row>
    <row r="171" spans="1:9" ht="12">
      <c r="A171" s="22" t="s">
        <v>124</v>
      </c>
      <c r="B171" s="14">
        <v>9</v>
      </c>
      <c r="C171" s="23">
        <v>905250</v>
      </c>
      <c r="D171" s="24" t="s">
        <v>34</v>
      </c>
      <c r="E171" s="25">
        <v>182</v>
      </c>
      <c r="F171" s="15">
        <v>2073</v>
      </c>
      <c r="G171" s="26">
        <f t="shared" si="6"/>
        <v>0.08779546550892427</v>
      </c>
      <c r="H171" s="15">
        <v>12319</v>
      </c>
      <c r="I171" s="14">
        <f t="shared" si="8"/>
        <v>1</v>
      </c>
    </row>
    <row r="172" spans="1:9" ht="12">
      <c r="A172" s="22" t="s">
        <v>124</v>
      </c>
      <c r="B172" s="14">
        <v>9</v>
      </c>
      <c r="C172" s="23">
        <v>905220</v>
      </c>
      <c r="D172" s="24" t="s">
        <v>59</v>
      </c>
      <c r="E172" s="25">
        <v>375</v>
      </c>
      <c r="F172" s="15">
        <v>5102</v>
      </c>
      <c r="G172" s="26">
        <f t="shared" si="6"/>
        <v>0.07350058800470403</v>
      </c>
      <c r="H172" s="15">
        <v>28884</v>
      </c>
      <c r="I172" s="14">
        <f t="shared" si="8"/>
        <v>0</v>
      </c>
    </row>
    <row r="173" spans="1:9" ht="12">
      <c r="A173" s="22" t="s">
        <v>124</v>
      </c>
      <c r="B173" s="14">
        <v>9</v>
      </c>
      <c r="C173" s="23">
        <v>905280</v>
      </c>
      <c r="D173" s="24" t="s">
        <v>60</v>
      </c>
      <c r="E173" s="25">
        <v>144</v>
      </c>
      <c r="F173" s="15">
        <v>2933</v>
      </c>
      <c r="G173" s="26">
        <f t="shared" si="6"/>
        <v>0.049096488237299694</v>
      </c>
      <c r="H173" s="15">
        <v>15612</v>
      </c>
      <c r="I173" s="14">
        <f t="shared" si="8"/>
        <v>1</v>
      </c>
    </row>
    <row r="174" spans="1:9" ht="12">
      <c r="A174" s="22" t="s">
        <v>124</v>
      </c>
      <c r="B174" s="14">
        <v>9</v>
      </c>
      <c r="C174" s="23">
        <v>905310</v>
      </c>
      <c r="D174" s="24" t="s">
        <v>35</v>
      </c>
      <c r="E174" s="25">
        <v>45</v>
      </c>
      <c r="F174" s="15">
        <v>1116</v>
      </c>
      <c r="G174" s="26">
        <f t="shared" si="6"/>
        <v>0.04032258064516129</v>
      </c>
      <c r="H174" s="15">
        <v>9217</v>
      </c>
      <c r="I174" s="14">
        <f t="shared" si="8"/>
        <v>1</v>
      </c>
    </row>
    <row r="175" spans="1:9" ht="12">
      <c r="A175" s="27" t="s">
        <v>124</v>
      </c>
      <c r="B175" s="28">
        <v>9</v>
      </c>
      <c r="C175" s="29">
        <v>905370</v>
      </c>
      <c r="D175" s="30" t="s">
        <v>36</v>
      </c>
      <c r="E175" s="31">
        <v>73</v>
      </c>
      <c r="F175" s="32">
        <v>1406</v>
      </c>
      <c r="G175" s="33">
        <f t="shared" si="6"/>
        <v>0.051920341394025606</v>
      </c>
      <c r="H175" s="32">
        <v>7747</v>
      </c>
      <c r="I175" s="14">
        <f t="shared" si="8"/>
        <v>1</v>
      </c>
    </row>
    <row r="176" spans="1:9" ht="12">
      <c r="A176" s="8"/>
      <c r="B176" s="9"/>
      <c r="C176" s="9"/>
      <c r="D176" s="10"/>
      <c r="E176" s="2"/>
      <c r="F176" s="2"/>
      <c r="G176" s="2"/>
      <c r="H176" s="2"/>
      <c r="I176" s="2"/>
    </row>
    <row r="177" spans="1:9" ht="12">
      <c r="A177" s="11"/>
      <c r="B177" s="12"/>
      <c r="C177" s="12"/>
      <c r="D177" s="13" t="s">
        <v>116</v>
      </c>
      <c r="E177" s="18">
        <f>SUM(E10:E175)</f>
        <v>58597</v>
      </c>
      <c r="F177" s="18">
        <f>SUM(F10:F175)</f>
        <v>609231</v>
      </c>
      <c r="G177" s="19">
        <f>IF(E177&gt;0,E177/F177,0)</f>
        <v>0.09618190801190353</v>
      </c>
      <c r="H177" s="18">
        <f>SUM(H10:H175)</f>
        <v>3649041</v>
      </c>
      <c r="I177" s="18">
        <f>SUM(I10:I175)</f>
        <v>112</v>
      </c>
    </row>
    <row r="178" spans="6:9" ht="12">
      <c r="F178" t="s">
        <v>121</v>
      </c>
      <c r="I178" s="20">
        <f>COUNTA(D10:D175)</f>
        <v>166</v>
      </c>
    </row>
    <row r="179" spans="6:9" ht="12">
      <c r="F179" t="s">
        <v>122</v>
      </c>
      <c r="I179" s="7">
        <f>I177/I178</f>
        <v>0.6746987951807228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  <rowBreaks count="1" manualBreakCount="1">
    <brk id="1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Connecticut (MS EXCEL)</dc:title>
  <dc:subject/>
  <dc:creator/>
  <cp:keywords/>
  <dc:description/>
  <cp:lastModifiedBy>Alan Smigielski User</cp:lastModifiedBy>
  <cp:lastPrinted>2008-12-18T18:43:05Z</cp:lastPrinted>
  <dcterms:created xsi:type="dcterms:W3CDTF">1998-12-18T15:18:20Z</dcterms:created>
  <dcterms:modified xsi:type="dcterms:W3CDTF">2008-12-23T14:24:27Z</dcterms:modified>
  <cp:category/>
  <cp:version/>
  <cp:contentType/>
  <cp:contentStatus/>
</cp:coreProperties>
</file>