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65" activeTab="0"/>
  </bookViews>
  <sheets>
    <sheet name="A" sheetId="1" r:id="rId1"/>
  </sheets>
  <definedNames>
    <definedName name="_Key1" hidden="1">'A'!$E$10:$E$61</definedName>
    <definedName name="_Order1" hidden="1">0</definedName>
    <definedName name="_Order2" hidden="1">0</definedName>
    <definedName name="_Sort" hidden="1">'A'!$A$10:$E$61</definedName>
    <definedName name="_xlnm.Print_Area" localSheetId="0">'A'!$A$1:$E$74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<sst xmlns="http://schemas.openxmlformats.org/spreadsheetml/2006/main" count="73" uniqueCount="73">
  <si>
    <t>U.S. Department of Labor</t>
  </si>
  <si>
    <t>Employment and Training Administration</t>
  </si>
  <si>
    <t>WIA Dislocated Worker Activities State Allotments</t>
  </si>
  <si>
    <t>State</t>
  </si>
  <si>
    <t>Difference</t>
  </si>
  <si>
    <t>Total</t>
  </si>
  <si>
    <t>Michigan</t>
  </si>
  <si>
    <t>Colorado</t>
  </si>
  <si>
    <t>North Carolina</t>
  </si>
  <si>
    <t>Arizona</t>
  </si>
  <si>
    <t>Texas</t>
  </si>
  <si>
    <t>Indiana</t>
  </si>
  <si>
    <t>Utah</t>
  </si>
  <si>
    <t>South Carolina</t>
  </si>
  <si>
    <t>Florida</t>
  </si>
  <si>
    <t>Nevada</t>
  </si>
  <si>
    <t>Kentucky</t>
  </si>
  <si>
    <t>Massachusetts</t>
  </si>
  <si>
    <t>South Dakota</t>
  </si>
  <si>
    <t>Tennessee</t>
  </si>
  <si>
    <t>New York</t>
  </si>
  <si>
    <t>Wisconsin</t>
  </si>
  <si>
    <t>Virginia</t>
  </si>
  <si>
    <t>Connecticut</t>
  </si>
  <si>
    <t>Ohio</t>
  </si>
  <si>
    <t>New Jersey</t>
  </si>
  <si>
    <t>Arkansas</t>
  </si>
  <si>
    <t>New Hampshire</t>
  </si>
  <si>
    <t>Missouri</t>
  </si>
  <si>
    <t>Pennsylvania</t>
  </si>
  <si>
    <t>Georgia</t>
  </si>
  <si>
    <t>Nebraska</t>
  </si>
  <si>
    <t>Vermont</t>
  </si>
  <si>
    <t>Iowa</t>
  </si>
  <si>
    <t>Oklahoma</t>
  </si>
  <si>
    <t>Rhode Island</t>
  </si>
  <si>
    <t>Minnesota</t>
  </si>
  <si>
    <t>Kansas</t>
  </si>
  <si>
    <t>Oregon</t>
  </si>
  <si>
    <t>Alabama</t>
  </si>
  <si>
    <t>California</t>
  </si>
  <si>
    <t>Hawaii</t>
  </si>
  <si>
    <t>Maryland</t>
  </si>
  <si>
    <t>North Dakota</t>
  </si>
  <si>
    <t>Mississippi</t>
  </si>
  <si>
    <t>Wyoming</t>
  </si>
  <si>
    <t>Idaho</t>
  </si>
  <si>
    <t>Maine</t>
  </si>
  <si>
    <t>Illinois</t>
  </si>
  <si>
    <t>Delaware</t>
  </si>
  <si>
    <t>Montana</t>
  </si>
  <si>
    <t>Washington</t>
  </si>
  <si>
    <t>Louisiana</t>
  </si>
  <si>
    <t>West Virginia</t>
  </si>
  <si>
    <t>New Mexico</t>
  </si>
  <si>
    <t>District of Columbia</t>
  </si>
  <si>
    <t>Alaska</t>
  </si>
  <si>
    <t>Puerto Rico</t>
  </si>
  <si>
    <t xml:space="preserve">   State Total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</si>
  <si>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</si>
  <si>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</si>
  <si>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</si>
  <si>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</si>
  <si>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</si>
  <si>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</si>
  <si>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</si>
  <si>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 xml:space="preserve">   Outlying Area Total</t>
  </si>
  <si>
    <t>National Reserve</t>
  </si>
  <si>
    <t>PY 2002</t>
  </si>
  <si>
    <t>PY 2001
(Pre-Rescission)</t>
  </si>
  <si>
    <t>% Diff</t>
  </si>
  <si>
    <t>Comparison of PY 2002 vs PY 2001</t>
  </si>
  <si>
    <t>Outlying Area Competitive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</si>
</sst>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_)"/>
    <numFmt numFmtId="166" formatCode="#,##0.0_);\(#,##0.0\)"/>
    <numFmt numFmtId="167" formatCode="hh:mm\ AM/PM_)"/>
    <numFmt numFmtId="168" formatCode="0.0000000_)"/>
    <numFmt numFmtId="169" formatCode="0.00_)"/>
    <numFmt numFmtId="170" formatCode="0.00000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_(* #,##0_);_(* \(#,##0\);_(* &quot;-&quot;??_);_(@_)"/>
  </numFmts>
  <fonts count="11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b/>
      <sz val="12"/>
      <name val="SWISS"/>
      <family val="0"/>
    </font>
    <font>
      <sz val="12"/>
      <name val="Arial"/>
      <family val="0"/>
    </font>
    <font>
      <b/>
      <sz val="14"/>
      <name val="SWISS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i/>
      <sz val="10"/>
      <name val="SWISS"/>
      <family val="0"/>
    </font>
    <font>
      <sz val="10"/>
      <name val="SWISS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5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0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10" fontId="5" fillId="0" borderId="8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0" fontId="5" fillId="0" borderId="14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10" fontId="5" fillId="0" borderId="17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10" fontId="5" fillId="0" borderId="2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0" fontId="5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80"/>
  <sheetViews>
    <sheetView tabSelected="1" defaultGridColor="0" zoomScale="75" zoomScaleNormal="75" colorId="22" workbookViewId="0" topLeftCell="A1">
      <selection activeCell="B10" sqref="B10"/>
    </sheetView>
  </sheetViews>
  <sheetFormatPr defaultColWidth="12.69921875" defaultRowHeight="15"/>
  <cols>
    <col min="1" max="1" width="18.59765625" style="0" customWidth="1"/>
    <col min="2" max="2" width="18.69921875" style="0" bestFit="1" customWidth="1"/>
    <col min="3" max="4" width="13.796875" style="0" customWidth="1"/>
    <col min="5" max="5" width="9.19921875" style="0" customWidth="1"/>
  </cols>
  <sheetData>
    <row r="1" spans="1:7" ht="15.75">
      <c r="A1" s="41" t="s">
        <v>0</v>
      </c>
      <c r="B1" s="41"/>
      <c r="C1" s="41"/>
      <c r="D1" s="41"/>
      <c r="E1" s="41"/>
      <c r="F1" s="1"/>
      <c r="G1" s="1"/>
    </row>
    <row r="2" spans="1:7" ht="15.75">
      <c r="A2" s="41" t="s">
        <v>1</v>
      </c>
      <c r="B2" s="41"/>
      <c r="C2" s="41"/>
      <c r="D2" s="41"/>
      <c r="E2" s="41"/>
      <c r="G2" s="1"/>
    </row>
    <row r="3" spans="1:7" ht="18">
      <c r="A3" s="40" t="s">
        <v>2</v>
      </c>
      <c r="B3" s="40"/>
      <c r="C3" s="40"/>
      <c r="D3" s="40"/>
      <c r="E3" s="40"/>
      <c r="G3" s="1"/>
    </row>
    <row r="4" spans="1:7" ht="18">
      <c r="A4" s="40" t="s">
        <v>71</v>
      </c>
      <c r="B4" s="40"/>
      <c r="C4" s="40"/>
      <c r="D4" s="40"/>
      <c r="E4" s="40"/>
      <c r="G4" s="2"/>
    </row>
    <row r="5" spans="1:7" ht="10.5" customHeight="1" thickBot="1">
      <c r="A5" s="3"/>
      <c r="B5" s="3"/>
      <c r="C5" s="3"/>
      <c r="D5" s="3"/>
      <c r="E5" s="3"/>
      <c r="G5" s="1"/>
    </row>
    <row r="6" spans="1:7" ht="48" customHeight="1" thickBot="1" thickTop="1">
      <c r="A6" s="4" t="s">
        <v>3</v>
      </c>
      <c r="B6" s="5" t="s">
        <v>69</v>
      </c>
      <c r="C6" s="6" t="s">
        <v>68</v>
      </c>
      <c r="D6" s="6" t="s">
        <v>4</v>
      </c>
      <c r="E6" s="7" t="s">
        <v>70</v>
      </c>
      <c r="G6" s="1"/>
    </row>
    <row r="7" spans="1:7" ht="9.75" customHeight="1" thickTop="1">
      <c r="A7" s="8"/>
      <c r="B7" s="9"/>
      <c r="C7" s="9"/>
      <c r="D7" s="9"/>
      <c r="E7" s="10"/>
      <c r="F7" s="1"/>
      <c r="G7" s="1"/>
    </row>
    <row r="8" spans="1:7" ht="15.75">
      <c r="A8" s="8" t="s">
        <v>5</v>
      </c>
      <c r="B8" s="11">
        <f>B62+B71+B72</f>
        <v>1590040000</v>
      </c>
      <c r="C8" s="11">
        <f>C62+C71+C72</f>
        <v>1549000000</v>
      </c>
      <c r="D8" s="11">
        <f>D62+D71+D72</f>
        <v>-41040000</v>
      </c>
      <c r="E8" s="12">
        <f>D8/B8</f>
        <v>-0.02581067142964957</v>
      </c>
      <c r="F8" s="1"/>
      <c r="G8" s="1"/>
    </row>
    <row r="9" spans="1:7" ht="12" customHeight="1">
      <c r="A9" s="13"/>
      <c r="B9" s="14"/>
      <c r="C9" s="14"/>
      <c r="D9" s="14"/>
      <c r="E9" s="15"/>
      <c r="F9" s="1"/>
      <c r="G9" s="1"/>
    </row>
    <row r="10" spans="1:7" ht="15.75">
      <c r="A10" s="16" t="s">
        <v>39</v>
      </c>
      <c r="B10" s="17">
        <v>15068548</v>
      </c>
      <c r="C10" s="17">
        <v>22896931</v>
      </c>
      <c r="D10" s="17">
        <f aca="true" t="shared" si="0" ref="D10:D41">C10-B10</f>
        <v>7828383</v>
      </c>
      <c r="E10" s="18">
        <f aca="true" t="shared" si="1" ref="E10:E41">D10/B10</f>
        <v>0.5195180716814918</v>
      </c>
      <c r="F10" s="1"/>
      <c r="G10" s="1"/>
    </row>
    <row r="11" spans="1:7" ht="15.75">
      <c r="A11" s="8" t="s">
        <v>56</v>
      </c>
      <c r="B11" s="19">
        <v>11395001</v>
      </c>
      <c r="C11" s="19">
        <v>9671503</v>
      </c>
      <c r="D11" s="19">
        <f t="shared" si="0"/>
        <v>-1723498</v>
      </c>
      <c r="E11" s="20">
        <f t="shared" si="1"/>
        <v>-0.15125035969720407</v>
      </c>
      <c r="F11" s="1"/>
      <c r="G11" s="1"/>
    </row>
    <row r="12" spans="1:7" ht="15.75">
      <c r="A12" s="8" t="s">
        <v>9</v>
      </c>
      <c r="B12" s="19">
        <v>12879316</v>
      </c>
      <c r="C12" s="19">
        <v>12606123</v>
      </c>
      <c r="D12" s="19">
        <f t="shared" si="0"/>
        <v>-273193</v>
      </c>
      <c r="E12" s="20">
        <f t="shared" si="1"/>
        <v>-0.021211763109158902</v>
      </c>
      <c r="F12" s="1"/>
      <c r="G12" s="1"/>
    </row>
    <row r="13" spans="1:7" ht="15.75">
      <c r="A13" s="13" t="s">
        <v>26</v>
      </c>
      <c r="B13" s="19">
        <v>7103656</v>
      </c>
      <c r="C13" s="19">
        <v>7550450</v>
      </c>
      <c r="D13" s="21">
        <f t="shared" si="0"/>
        <v>446794</v>
      </c>
      <c r="E13" s="22">
        <f t="shared" si="1"/>
        <v>0.06289634520590524</v>
      </c>
      <c r="F13" s="1"/>
      <c r="G13" s="1"/>
    </row>
    <row r="14" spans="1:7" ht="15.75">
      <c r="A14" s="16" t="s">
        <v>40</v>
      </c>
      <c r="B14" s="17">
        <v>273391437</v>
      </c>
      <c r="C14" s="17">
        <v>218507541</v>
      </c>
      <c r="D14" s="17">
        <f t="shared" si="0"/>
        <v>-54883896</v>
      </c>
      <c r="E14" s="18">
        <f t="shared" si="1"/>
        <v>-0.20075206671524243</v>
      </c>
      <c r="F14" s="1"/>
      <c r="G14" s="1"/>
    </row>
    <row r="15" spans="1:7" ht="15.75">
      <c r="A15" s="8" t="s">
        <v>7</v>
      </c>
      <c r="B15" s="19">
        <v>8255862</v>
      </c>
      <c r="C15" s="19">
        <v>7378805</v>
      </c>
      <c r="D15" s="19">
        <f t="shared" si="0"/>
        <v>-877057</v>
      </c>
      <c r="E15" s="20">
        <f t="shared" si="1"/>
        <v>-0.1062344549848338</v>
      </c>
      <c r="F15" s="1"/>
      <c r="G15" s="1"/>
    </row>
    <row r="16" spans="1:7" ht="15.75">
      <c r="A16" s="8" t="s">
        <v>23</v>
      </c>
      <c r="B16" s="19">
        <v>7406982</v>
      </c>
      <c r="C16" s="19">
        <v>5384702</v>
      </c>
      <c r="D16" s="19">
        <f t="shared" si="0"/>
        <v>-2022280</v>
      </c>
      <c r="E16" s="20">
        <f t="shared" si="1"/>
        <v>-0.2730234797384414</v>
      </c>
      <c r="F16" s="1"/>
      <c r="G16" s="1"/>
    </row>
    <row r="17" spans="1:7" ht="15.75">
      <c r="A17" s="13" t="s">
        <v>49</v>
      </c>
      <c r="B17" s="19">
        <v>2184617</v>
      </c>
      <c r="C17" s="19">
        <v>2554637</v>
      </c>
      <c r="D17" s="21">
        <f t="shared" si="0"/>
        <v>370020</v>
      </c>
      <c r="E17" s="22">
        <f t="shared" si="1"/>
        <v>0.16937522687043083</v>
      </c>
      <c r="F17" s="1"/>
      <c r="G17" s="1"/>
    </row>
    <row r="18" spans="1:7" ht="15.75">
      <c r="A18" s="16" t="s">
        <v>55</v>
      </c>
      <c r="B18" s="17">
        <v>8433959</v>
      </c>
      <c r="C18" s="17">
        <v>8837081</v>
      </c>
      <c r="D18" s="17">
        <f t="shared" si="0"/>
        <v>403122</v>
      </c>
      <c r="E18" s="18">
        <f t="shared" si="1"/>
        <v>0.04779748158604992</v>
      </c>
      <c r="F18" s="1"/>
      <c r="G18" s="1"/>
    </row>
    <row r="19" spans="1:7" ht="15.75">
      <c r="A19" s="8" t="s">
        <v>14</v>
      </c>
      <c r="B19" s="19">
        <v>39311417</v>
      </c>
      <c r="C19" s="19">
        <v>40106859</v>
      </c>
      <c r="D19" s="19">
        <f t="shared" si="0"/>
        <v>795442</v>
      </c>
      <c r="E19" s="20">
        <f t="shared" si="1"/>
        <v>0.02023437618643968</v>
      </c>
      <c r="F19" s="1"/>
      <c r="G19" s="1"/>
    </row>
    <row r="20" spans="1:7" ht="15.75">
      <c r="A20" s="8" t="s">
        <v>30</v>
      </c>
      <c r="B20" s="19">
        <v>20930127</v>
      </c>
      <c r="C20" s="19">
        <v>19039241</v>
      </c>
      <c r="D20" s="19">
        <f t="shared" si="0"/>
        <v>-1890886</v>
      </c>
      <c r="E20" s="20">
        <f t="shared" si="1"/>
        <v>-0.0903427867398989</v>
      </c>
      <c r="F20" s="1"/>
      <c r="G20" s="1"/>
    </row>
    <row r="21" spans="1:7" ht="15.75">
      <c r="A21" s="13" t="s">
        <v>41</v>
      </c>
      <c r="B21" s="19">
        <v>6477632</v>
      </c>
      <c r="C21" s="19">
        <v>4243014</v>
      </c>
      <c r="D21" s="21">
        <f t="shared" si="0"/>
        <v>-2234618</v>
      </c>
      <c r="E21" s="22">
        <f t="shared" si="1"/>
        <v>-0.34497452155355535</v>
      </c>
      <c r="F21" s="1"/>
      <c r="G21" s="1"/>
    </row>
    <row r="22" spans="1:7" ht="15.75">
      <c r="A22" s="16" t="s">
        <v>46</v>
      </c>
      <c r="B22" s="17">
        <v>3898217</v>
      </c>
      <c r="C22" s="17">
        <v>6382042</v>
      </c>
      <c r="D22" s="17">
        <f t="shared" si="0"/>
        <v>2483825</v>
      </c>
      <c r="E22" s="18">
        <f t="shared" si="1"/>
        <v>0.6371695059561846</v>
      </c>
      <c r="F22" s="1"/>
      <c r="G22" s="1"/>
    </row>
    <row r="23" spans="1:7" ht="15.75">
      <c r="A23" s="8" t="s">
        <v>48</v>
      </c>
      <c r="B23" s="19">
        <v>41575303</v>
      </c>
      <c r="C23" s="19">
        <v>91853295</v>
      </c>
      <c r="D23" s="19">
        <f t="shared" si="0"/>
        <v>50277992</v>
      </c>
      <c r="E23" s="20">
        <f t="shared" si="1"/>
        <v>1.2093235255555443</v>
      </c>
      <c r="F23" s="1"/>
      <c r="G23" s="1"/>
    </row>
    <row r="24" spans="1:7" ht="15.75">
      <c r="A24" s="8" t="s">
        <v>11</v>
      </c>
      <c r="B24" s="19">
        <v>10682428</v>
      </c>
      <c r="C24" s="19">
        <v>12270152</v>
      </c>
      <c r="D24" s="19">
        <f t="shared" si="0"/>
        <v>1587724</v>
      </c>
      <c r="E24" s="20">
        <f t="shared" si="1"/>
        <v>0.14862950632571548</v>
      </c>
      <c r="F24" s="1"/>
      <c r="G24" s="1"/>
    </row>
    <row r="25" spans="1:7" ht="15.75">
      <c r="A25" s="13" t="s">
        <v>33</v>
      </c>
      <c r="B25" s="19">
        <v>5437368</v>
      </c>
      <c r="C25" s="19">
        <v>4837782</v>
      </c>
      <c r="D25" s="21">
        <f t="shared" si="0"/>
        <v>-599586</v>
      </c>
      <c r="E25" s="22">
        <f t="shared" si="1"/>
        <v>-0.11027136658765785</v>
      </c>
      <c r="F25" s="1"/>
      <c r="G25" s="1"/>
    </row>
    <row r="26" spans="1:7" ht="15.75">
      <c r="A26" s="16" t="s">
        <v>37</v>
      </c>
      <c r="B26" s="17">
        <v>5502565</v>
      </c>
      <c r="C26" s="17">
        <v>6395111</v>
      </c>
      <c r="D26" s="17">
        <f t="shared" si="0"/>
        <v>892546</v>
      </c>
      <c r="E26" s="18">
        <f t="shared" si="1"/>
        <v>0.16220544418830127</v>
      </c>
      <c r="F26" s="1"/>
      <c r="G26" s="1"/>
    </row>
    <row r="27" spans="1:7" ht="15.75">
      <c r="A27" s="8" t="s">
        <v>16</v>
      </c>
      <c r="B27" s="19">
        <v>11735435</v>
      </c>
      <c r="C27" s="19">
        <v>11215137</v>
      </c>
      <c r="D27" s="19">
        <f t="shared" si="0"/>
        <v>-520298</v>
      </c>
      <c r="E27" s="20">
        <f t="shared" si="1"/>
        <v>-0.044335638176173274</v>
      </c>
      <c r="F27" s="1"/>
      <c r="G27" s="1"/>
    </row>
    <row r="28" spans="1:7" ht="15.75">
      <c r="A28" s="8" t="s">
        <v>52</v>
      </c>
      <c r="B28" s="19">
        <v>23158418</v>
      </c>
      <c r="C28" s="19">
        <v>44343903</v>
      </c>
      <c r="D28" s="19">
        <f t="shared" si="0"/>
        <v>21185485</v>
      </c>
      <c r="E28" s="20">
        <f t="shared" si="1"/>
        <v>0.9148070908815965</v>
      </c>
      <c r="F28" s="1"/>
      <c r="G28" s="1"/>
    </row>
    <row r="29" spans="1:7" ht="15.75">
      <c r="A29" s="13" t="s">
        <v>47</v>
      </c>
      <c r="B29" s="19">
        <v>3214945</v>
      </c>
      <c r="C29" s="19">
        <v>3368375</v>
      </c>
      <c r="D29" s="21">
        <f t="shared" si="0"/>
        <v>153430</v>
      </c>
      <c r="E29" s="22">
        <f t="shared" si="1"/>
        <v>0.047723989057355566</v>
      </c>
      <c r="F29" s="1"/>
      <c r="G29" s="1"/>
    </row>
    <row r="30" spans="1:7" ht="15.75">
      <c r="A30" s="16" t="s">
        <v>42</v>
      </c>
      <c r="B30" s="17">
        <v>17559765</v>
      </c>
      <c r="C30" s="17">
        <v>16962636</v>
      </c>
      <c r="D30" s="17">
        <f t="shared" si="0"/>
        <v>-597129</v>
      </c>
      <c r="E30" s="18">
        <f t="shared" si="1"/>
        <v>-0.0340055234224376</v>
      </c>
      <c r="F30" s="1"/>
      <c r="G30" s="1"/>
    </row>
    <row r="31" spans="1:7" ht="15.75">
      <c r="A31" s="8" t="s">
        <v>17</v>
      </c>
      <c r="B31" s="19">
        <v>15134353</v>
      </c>
      <c r="C31" s="19">
        <v>12321163</v>
      </c>
      <c r="D31" s="19">
        <f t="shared" si="0"/>
        <v>-2813190</v>
      </c>
      <c r="E31" s="20">
        <f t="shared" si="1"/>
        <v>-0.18588108788000385</v>
      </c>
      <c r="F31" s="1"/>
      <c r="G31" s="1"/>
    </row>
    <row r="32" spans="1:7" ht="15.75">
      <c r="A32" s="8" t="s">
        <v>6</v>
      </c>
      <c r="B32" s="19">
        <v>21932071</v>
      </c>
      <c r="C32" s="19">
        <v>27662181</v>
      </c>
      <c r="D32" s="19">
        <f t="shared" si="0"/>
        <v>5730110</v>
      </c>
      <c r="E32" s="20">
        <f t="shared" si="1"/>
        <v>0.26126625251213165</v>
      </c>
      <c r="F32" s="1"/>
      <c r="G32" s="1"/>
    </row>
    <row r="33" spans="1:7" ht="15.75">
      <c r="A33" s="13" t="s">
        <v>36</v>
      </c>
      <c r="B33" s="19">
        <v>10473235</v>
      </c>
      <c r="C33" s="19">
        <v>11439858</v>
      </c>
      <c r="D33" s="21">
        <f t="shared" si="0"/>
        <v>966623</v>
      </c>
      <c r="E33" s="22">
        <f t="shared" si="1"/>
        <v>0.0922945966551882</v>
      </c>
      <c r="F33" s="1"/>
      <c r="G33" s="1"/>
    </row>
    <row r="34" spans="1:7" ht="15.75">
      <c r="A34" s="16" t="s">
        <v>44</v>
      </c>
      <c r="B34" s="17">
        <v>30701477</v>
      </c>
      <c r="C34" s="17">
        <v>19710556</v>
      </c>
      <c r="D34" s="17">
        <f t="shared" si="0"/>
        <v>-10990921</v>
      </c>
      <c r="E34" s="18">
        <f t="shared" si="1"/>
        <v>-0.35799323270342986</v>
      </c>
      <c r="F34" s="1"/>
      <c r="G34" s="1"/>
    </row>
    <row r="35" spans="1:7" ht="15.75">
      <c r="A35" s="8" t="s">
        <v>28</v>
      </c>
      <c r="B35" s="19">
        <v>12374521</v>
      </c>
      <c r="C35" s="19">
        <v>15805346</v>
      </c>
      <c r="D35" s="19">
        <f t="shared" si="0"/>
        <v>3430825</v>
      </c>
      <c r="E35" s="20">
        <f t="shared" si="1"/>
        <v>0.27724911533949476</v>
      </c>
      <c r="F35" s="1"/>
      <c r="G35" s="1"/>
    </row>
    <row r="36" spans="1:7" ht="15.75">
      <c r="A36" s="8" t="s">
        <v>50</v>
      </c>
      <c r="B36" s="19">
        <v>7084638</v>
      </c>
      <c r="C36" s="19">
        <v>3291112</v>
      </c>
      <c r="D36" s="19">
        <f t="shared" si="0"/>
        <v>-3793526</v>
      </c>
      <c r="E36" s="20">
        <f t="shared" si="1"/>
        <v>-0.5354579867030609</v>
      </c>
      <c r="F36" s="1"/>
      <c r="G36" s="1"/>
    </row>
    <row r="37" spans="1:7" ht="15.75">
      <c r="A37" s="13" t="s">
        <v>31</v>
      </c>
      <c r="B37" s="19">
        <v>2997707</v>
      </c>
      <c r="C37" s="19">
        <v>2775031</v>
      </c>
      <c r="D37" s="21">
        <f t="shared" si="0"/>
        <v>-222676</v>
      </c>
      <c r="E37" s="22">
        <f t="shared" si="1"/>
        <v>-0.07428210962579064</v>
      </c>
      <c r="F37" s="1"/>
      <c r="G37" s="1"/>
    </row>
    <row r="38" spans="1:7" ht="15.75">
      <c r="A38" s="16" t="s">
        <v>15</v>
      </c>
      <c r="B38" s="17">
        <v>5334057</v>
      </c>
      <c r="C38" s="17">
        <v>6647377</v>
      </c>
      <c r="D38" s="17">
        <f t="shared" si="0"/>
        <v>1313320</v>
      </c>
      <c r="E38" s="18">
        <f t="shared" si="1"/>
        <v>0.24621409182541543</v>
      </c>
      <c r="F38" s="1"/>
      <c r="G38" s="1"/>
    </row>
    <row r="39" spans="1:7" ht="15.75">
      <c r="A39" s="8" t="s">
        <v>27</v>
      </c>
      <c r="B39" s="19">
        <v>1877882</v>
      </c>
      <c r="C39" s="19">
        <v>2261165</v>
      </c>
      <c r="D39" s="19">
        <f t="shared" si="0"/>
        <v>383283</v>
      </c>
      <c r="E39" s="20">
        <f t="shared" si="1"/>
        <v>0.2041038787314645</v>
      </c>
      <c r="F39" s="1"/>
      <c r="G39" s="1"/>
    </row>
    <row r="40" spans="1:7" ht="15.75">
      <c r="A40" s="8" t="s">
        <v>25</v>
      </c>
      <c r="B40" s="19">
        <v>30498439</v>
      </c>
      <c r="C40" s="19">
        <v>26515582</v>
      </c>
      <c r="D40" s="19">
        <f t="shared" si="0"/>
        <v>-3982857</v>
      </c>
      <c r="E40" s="20">
        <f t="shared" si="1"/>
        <v>-0.13059215915935896</v>
      </c>
      <c r="F40" s="1"/>
      <c r="G40" s="1"/>
    </row>
    <row r="41" spans="1:7" ht="15.75">
      <c r="A41" s="13" t="s">
        <v>54</v>
      </c>
      <c r="B41" s="19">
        <v>21923521</v>
      </c>
      <c r="C41" s="19">
        <v>17696491</v>
      </c>
      <c r="D41" s="21">
        <f t="shared" si="0"/>
        <v>-4227030</v>
      </c>
      <c r="E41" s="22">
        <f t="shared" si="1"/>
        <v>-0.19280798919115227</v>
      </c>
      <c r="F41" s="1"/>
      <c r="G41" s="1"/>
    </row>
    <row r="42" spans="1:7" ht="15.75">
      <c r="A42" s="16" t="s">
        <v>20</v>
      </c>
      <c r="B42" s="17">
        <v>105559534</v>
      </c>
      <c r="C42" s="17">
        <v>67370751</v>
      </c>
      <c r="D42" s="17">
        <f aca="true" t="shared" si="2" ref="D42:D74">C42-B42</f>
        <v>-38188783</v>
      </c>
      <c r="E42" s="18">
        <f aca="true" t="shared" si="3" ref="E42:E74">D42/B42</f>
        <v>-0.36177483504237523</v>
      </c>
      <c r="F42" s="1"/>
      <c r="G42" s="1"/>
    </row>
    <row r="43" spans="1:7" ht="15.75">
      <c r="A43" s="8" t="s">
        <v>8</v>
      </c>
      <c r="B43" s="19">
        <v>16959265</v>
      </c>
      <c r="C43" s="19">
        <v>27209712</v>
      </c>
      <c r="D43" s="19">
        <f t="shared" si="2"/>
        <v>10250447</v>
      </c>
      <c r="E43" s="20">
        <f t="shared" si="3"/>
        <v>0.6044157574045809</v>
      </c>
      <c r="F43" s="1"/>
      <c r="G43" s="1"/>
    </row>
    <row r="44" spans="1:7" ht="15.75">
      <c r="A44" s="8" t="s">
        <v>43</v>
      </c>
      <c r="B44" s="19">
        <v>1279725</v>
      </c>
      <c r="C44" s="19">
        <v>1198337</v>
      </c>
      <c r="D44" s="19">
        <f t="shared" si="2"/>
        <v>-81388</v>
      </c>
      <c r="E44" s="20">
        <f t="shared" si="3"/>
        <v>-0.0635980386411143</v>
      </c>
      <c r="F44" s="1"/>
      <c r="G44" s="1"/>
    </row>
    <row r="45" spans="1:7" ht="15.75">
      <c r="A45" s="13" t="s">
        <v>24</v>
      </c>
      <c r="B45" s="19">
        <v>34309127</v>
      </c>
      <c r="C45" s="19">
        <v>34226768</v>
      </c>
      <c r="D45" s="21">
        <f t="shared" si="2"/>
        <v>-82359</v>
      </c>
      <c r="E45" s="22">
        <f t="shared" si="3"/>
        <v>-0.002400498269746123</v>
      </c>
      <c r="F45" s="1"/>
      <c r="G45" s="1"/>
    </row>
    <row r="46" spans="1:7" ht="15.75">
      <c r="A46" s="16" t="s">
        <v>34</v>
      </c>
      <c r="B46" s="17">
        <v>6561865</v>
      </c>
      <c r="C46" s="17">
        <v>6478067</v>
      </c>
      <c r="D46" s="17">
        <f t="shared" si="2"/>
        <v>-83798</v>
      </c>
      <c r="E46" s="18">
        <f t="shared" si="3"/>
        <v>-0.012770454741144476</v>
      </c>
      <c r="F46" s="1"/>
      <c r="G46" s="1"/>
    </row>
    <row r="47" spans="1:7" ht="15.75">
      <c r="A47" s="8" t="s">
        <v>38</v>
      </c>
      <c r="B47" s="19">
        <v>28811913</v>
      </c>
      <c r="C47" s="19">
        <v>29731969</v>
      </c>
      <c r="D47" s="19">
        <f t="shared" si="2"/>
        <v>920056</v>
      </c>
      <c r="E47" s="20">
        <f t="shared" si="3"/>
        <v>0.03193317986209385</v>
      </c>
      <c r="F47" s="1"/>
      <c r="G47" s="1"/>
    </row>
    <row r="48" spans="1:7" ht="15.75">
      <c r="A48" s="8" t="s">
        <v>29</v>
      </c>
      <c r="B48" s="19">
        <v>38706830</v>
      </c>
      <c r="C48" s="19">
        <v>41663107</v>
      </c>
      <c r="D48" s="19">
        <f t="shared" si="2"/>
        <v>2956277</v>
      </c>
      <c r="E48" s="20">
        <f t="shared" si="3"/>
        <v>0.07637610726582363</v>
      </c>
      <c r="F48" s="1"/>
      <c r="G48" s="1"/>
    </row>
    <row r="49" spans="1:7" ht="15.75">
      <c r="A49" s="13" t="s">
        <v>57</v>
      </c>
      <c r="B49" s="19">
        <v>166101676</v>
      </c>
      <c r="C49" s="19">
        <v>122346374</v>
      </c>
      <c r="D49" s="21">
        <f t="shared" si="2"/>
        <v>-43755302</v>
      </c>
      <c r="E49" s="22">
        <f t="shared" si="3"/>
        <v>-0.2634248073451107</v>
      </c>
      <c r="F49" s="1"/>
      <c r="G49" s="1"/>
    </row>
    <row r="50" spans="1:7" ht="15.75">
      <c r="A50" s="16" t="s">
        <v>35</v>
      </c>
      <c r="B50" s="17">
        <v>2885714</v>
      </c>
      <c r="C50" s="17">
        <v>2680620</v>
      </c>
      <c r="D50" s="17">
        <f t="shared" si="2"/>
        <v>-205094</v>
      </c>
      <c r="E50" s="18">
        <f t="shared" si="3"/>
        <v>-0.07107218525467181</v>
      </c>
      <c r="F50" s="1"/>
      <c r="G50" s="1"/>
    </row>
    <row r="51" spans="1:7" ht="15.75">
      <c r="A51" s="8" t="s">
        <v>13</v>
      </c>
      <c r="B51" s="19">
        <v>11936257</v>
      </c>
      <c r="C51" s="19">
        <v>11995901</v>
      </c>
      <c r="D51" s="19">
        <f t="shared" si="2"/>
        <v>59644</v>
      </c>
      <c r="E51" s="20">
        <f t="shared" si="3"/>
        <v>0.004996876323959848</v>
      </c>
      <c r="F51" s="1"/>
      <c r="G51" s="1"/>
    </row>
    <row r="52" spans="1:7" ht="15.75">
      <c r="A52" s="8" t="s">
        <v>18</v>
      </c>
      <c r="B52" s="19">
        <v>1283809</v>
      </c>
      <c r="C52" s="19">
        <v>985071</v>
      </c>
      <c r="D52" s="19">
        <f t="shared" si="2"/>
        <v>-298738</v>
      </c>
      <c r="E52" s="20">
        <f t="shared" si="3"/>
        <v>-0.2326966082960939</v>
      </c>
      <c r="F52" s="1"/>
      <c r="G52" s="1"/>
    </row>
    <row r="53" spans="1:7" ht="15.75">
      <c r="A53" s="13" t="s">
        <v>19</v>
      </c>
      <c r="B53" s="19">
        <v>12771543</v>
      </c>
      <c r="C53" s="19">
        <v>13927456</v>
      </c>
      <c r="D53" s="21">
        <f t="shared" si="2"/>
        <v>1155913</v>
      </c>
      <c r="E53" s="22">
        <f t="shared" si="3"/>
        <v>0.0905069183887961</v>
      </c>
      <c r="F53" s="1"/>
      <c r="G53" s="1"/>
    </row>
    <row r="54" spans="1:7" ht="15.75">
      <c r="A54" s="16" t="s">
        <v>10</v>
      </c>
      <c r="B54" s="17">
        <v>63747179</v>
      </c>
      <c r="C54" s="17">
        <v>59784453</v>
      </c>
      <c r="D54" s="17">
        <f t="shared" si="2"/>
        <v>-3962726</v>
      </c>
      <c r="E54" s="18">
        <f t="shared" si="3"/>
        <v>-0.062163158623850634</v>
      </c>
      <c r="F54" s="1"/>
      <c r="G54" s="1"/>
    </row>
    <row r="55" spans="1:7" ht="15.75">
      <c r="A55" s="8" t="s">
        <v>12</v>
      </c>
      <c r="B55" s="19">
        <v>4430131</v>
      </c>
      <c r="C55" s="19">
        <v>4334469</v>
      </c>
      <c r="D55" s="19">
        <f t="shared" si="2"/>
        <v>-95662</v>
      </c>
      <c r="E55" s="20">
        <f t="shared" si="3"/>
        <v>-0.021593492382053714</v>
      </c>
      <c r="F55" s="1"/>
      <c r="G55" s="1"/>
    </row>
    <row r="56" spans="1:7" ht="15.75">
      <c r="A56" s="8" t="s">
        <v>32</v>
      </c>
      <c r="B56" s="19">
        <v>1240882</v>
      </c>
      <c r="C56" s="19">
        <v>1306794</v>
      </c>
      <c r="D56" s="19">
        <f t="shared" si="2"/>
        <v>65912</v>
      </c>
      <c r="E56" s="20">
        <f t="shared" si="3"/>
        <v>0.05311705706102595</v>
      </c>
      <c r="F56" s="1"/>
      <c r="G56" s="1"/>
    </row>
    <row r="57" spans="1:7" ht="15.75">
      <c r="A57" s="13" t="s">
        <v>22</v>
      </c>
      <c r="B57" s="19">
        <v>12424713</v>
      </c>
      <c r="C57" s="19">
        <v>11111364</v>
      </c>
      <c r="D57" s="21">
        <f t="shared" si="2"/>
        <v>-1313349</v>
      </c>
      <c r="E57" s="22">
        <f t="shared" si="3"/>
        <v>-0.10570457442357019</v>
      </c>
      <c r="F57" s="1"/>
      <c r="G57" s="1"/>
    </row>
    <row r="58" spans="1:7" ht="15.75">
      <c r="A58" s="16" t="s">
        <v>51</v>
      </c>
      <c r="B58" s="17">
        <v>27119437</v>
      </c>
      <c r="C58" s="17">
        <v>68485602</v>
      </c>
      <c r="D58" s="17">
        <f t="shared" si="2"/>
        <v>41366165</v>
      </c>
      <c r="E58" s="18">
        <f t="shared" si="3"/>
        <v>1.5253327345991732</v>
      </c>
      <c r="F58" s="1"/>
      <c r="G58" s="1"/>
    </row>
    <row r="59" spans="1:7" ht="15.75">
      <c r="A59" s="8" t="s">
        <v>53</v>
      </c>
      <c r="B59" s="19">
        <v>25423973</v>
      </c>
      <c r="C59" s="19">
        <v>15231628</v>
      </c>
      <c r="D59" s="19">
        <f t="shared" si="2"/>
        <v>-10192345</v>
      </c>
      <c r="E59" s="20">
        <f t="shared" si="3"/>
        <v>-0.4008950528699822</v>
      </c>
      <c r="F59" s="1"/>
      <c r="G59" s="1"/>
    </row>
    <row r="60" spans="1:7" ht="15.75">
      <c r="A60" s="8" t="s">
        <v>21</v>
      </c>
      <c r="B60" s="19">
        <v>12880353</v>
      </c>
      <c r="C60" s="19">
        <v>15314830</v>
      </c>
      <c r="D60" s="19">
        <f t="shared" si="2"/>
        <v>2434477</v>
      </c>
      <c r="E60" s="20">
        <f t="shared" si="3"/>
        <v>0.18900700935758516</v>
      </c>
      <c r="F60" s="1"/>
      <c r="G60" s="1"/>
    </row>
    <row r="61" spans="1:7" ht="16.5" thickBot="1">
      <c r="A61" s="8" t="s">
        <v>45</v>
      </c>
      <c r="B61" s="38">
        <v>1663175</v>
      </c>
      <c r="C61" s="38">
        <v>1285545</v>
      </c>
      <c r="D61" s="38">
        <f t="shared" si="2"/>
        <v>-377630</v>
      </c>
      <c r="E61" s="20">
        <f t="shared" si="3"/>
        <v>-0.2270536774542667</v>
      </c>
      <c r="F61" s="1"/>
      <c r="G61" s="1"/>
    </row>
    <row r="62" spans="1:7" ht="17.25" thickBot="1" thickTop="1">
      <c r="A62" s="4" t="s">
        <v>58</v>
      </c>
      <c r="B62" s="31">
        <f>SUM(B10:B61)</f>
        <v>1272032000</v>
      </c>
      <c r="C62" s="31">
        <f>SUM(C10:C61)</f>
        <v>1239200000</v>
      </c>
      <c r="D62" s="31">
        <f>SUM(D10:D61)</f>
        <v>-32832000</v>
      </c>
      <c r="E62" s="39">
        <f t="shared" si="3"/>
        <v>-0.02581067142964957</v>
      </c>
      <c r="F62" s="1"/>
      <c r="G62" s="1"/>
    </row>
    <row r="63" spans="1:7" ht="16.5" thickTop="1">
      <c r="A63" s="26" t="s">
        <v>59</v>
      </c>
      <c r="B63" s="19">
        <v>188651</v>
      </c>
      <c r="C63" s="19">
        <v>188479</v>
      </c>
      <c r="D63" s="27">
        <f aca="true" t="shared" si="4" ref="D63:D71">C63-B63</f>
        <v>-172</v>
      </c>
      <c r="E63" s="28">
        <f t="shared" si="3"/>
        <v>-0.0009117364869520967</v>
      </c>
      <c r="F63" s="1"/>
      <c r="G63" s="1"/>
    </row>
    <row r="64" spans="1:7" ht="15.75">
      <c r="A64" s="8" t="s">
        <v>60</v>
      </c>
      <c r="B64" s="19">
        <v>742196</v>
      </c>
      <c r="C64" s="19">
        <v>814221</v>
      </c>
      <c r="D64" s="19">
        <f t="shared" si="4"/>
        <v>72025</v>
      </c>
      <c r="E64" s="20">
        <f t="shared" si="3"/>
        <v>0.09704309912745421</v>
      </c>
      <c r="F64" s="1"/>
      <c r="G64" s="1"/>
    </row>
    <row r="65" spans="1:7" ht="15.75">
      <c r="A65" s="8" t="s">
        <v>61</v>
      </c>
      <c r="B65" s="19">
        <v>400690</v>
      </c>
      <c r="C65" s="19">
        <v>400327</v>
      </c>
      <c r="D65" s="19">
        <f t="shared" si="4"/>
        <v>-363</v>
      </c>
      <c r="E65" s="20">
        <f t="shared" si="3"/>
        <v>-0.0009059372582295541</v>
      </c>
      <c r="F65" s="1"/>
      <c r="G65" s="1"/>
    </row>
    <row r="66" spans="1:7" ht="15.75">
      <c r="A66" s="8" t="s">
        <v>62</v>
      </c>
      <c r="B66" s="19">
        <v>703169</v>
      </c>
      <c r="C66" s="19">
        <v>771405</v>
      </c>
      <c r="D66" s="19">
        <f t="shared" si="4"/>
        <v>68236</v>
      </c>
      <c r="E66" s="20">
        <f t="shared" si="3"/>
        <v>0.09704068296526155</v>
      </c>
      <c r="F66" s="1"/>
      <c r="G66" s="1"/>
    </row>
    <row r="67" spans="1:7" ht="15.75">
      <c r="A67" s="8" t="s">
        <v>63</v>
      </c>
      <c r="B67" s="19">
        <v>333969</v>
      </c>
      <c r="C67" s="19">
        <v>481963</v>
      </c>
      <c r="D67" s="19">
        <f t="shared" si="4"/>
        <v>147994</v>
      </c>
      <c r="E67" s="20">
        <f t="shared" si="3"/>
        <v>0.4431369378595019</v>
      </c>
      <c r="F67" s="1"/>
      <c r="G67" s="1"/>
    </row>
    <row r="68" spans="1:7" ht="15.75">
      <c r="A68" s="8" t="s">
        <v>64</v>
      </c>
      <c r="B68" s="19">
        <v>125530</v>
      </c>
      <c r="C68" s="19">
        <v>125415</v>
      </c>
      <c r="D68" s="19">
        <f t="shared" si="4"/>
        <v>-115</v>
      </c>
      <c r="E68" s="20">
        <f t="shared" si="3"/>
        <v>-0.0009161156695610611</v>
      </c>
      <c r="F68" s="1"/>
      <c r="G68" s="1"/>
    </row>
    <row r="69" spans="1:7" ht="15.75">
      <c r="A69" s="8" t="s">
        <v>65</v>
      </c>
      <c r="B69" s="29">
        <v>994210</v>
      </c>
      <c r="C69" s="29">
        <v>1090690</v>
      </c>
      <c r="D69" s="19">
        <f t="shared" si="4"/>
        <v>96480</v>
      </c>
      <c r="E69" s="20">
        <f t="shared" si="3"/>
        <v>0.09704187244143592</v>
      </c>
      <c r="F69" s="1"/>
      <c r="G69" s="1"/>
    </row>
    <row r="70" spans="1:7" ht="15.75">
      <c r="A70" s="8" t="s">
        <v>72</v>
      </c>
      <c r="B70" s="29">
        <v>486685</v>
      </c>
      <c r="C70" s="29">
        <v>0</v>
      </c>
      <c r="D70" s="19">
        <f t="shared" si="4"/>
        <v>-486685</v>
      </c>
      <c r="E70" s="20"/>
      <c r="F70" s="1"/>
      <c r="G70" s="1"/>
    </row>
    <row r="71" spans="1:7" ht="16.5" thickBot="1">
      <c r="A71" s="23" t="s">
        <v>66</v>
      </c>
      <c r="B71" s="24">
        <v>3975100</v>
      </c>
      <c r="C71" s="24">
        <f>SUM(C63:C70)</f>
        <v>3872500</v>
      </c>
      <c r="D71" s="24">
        <f t="shared" si="4"/>
        <v>-102600</v>
      </c>
      <c r="E71" s="25">
        <f t="shared" si="3"/>
        <v>-0.02581067142964957</v>
      </c>
      <c r="F71" s="1"/>
      <c r="G71" s="1"/>
    </row>
    <row r="72" spans="1:7" ht="17.25" thickBot="1" thickTop="1">
      <c r="A72" s="30" t="s">
        <v>67</v>
      </c>
      <c r="B72" s="31">
        <v>314032900</v>
      </c>
      <c r="C72" s="31">
        <v>305927500</v>
      </c>
      <c r="D72" s="32">
        <f>C72-B72</f>
        <v>-8105400</v>
      </c>
      <c r="E72" s="33">
        <f t="shared" si="3"/>
        <v>-0.02581067142964957</v>
      </c>
      <c r="F72" s="1"/>
      <c r="G72" s="1"/>
    </row>
    <row r="73" spans="1:7" ht="12" customHeight="1" thickTop="1">
      <c r="A73" s="34"/>
      <c r="B73" s="1"/>
      <c r="C73" s="1"/>
      <c r="D73" s="1"/>
      <c r="E73" s="1"/>
      <c r="F73" s="1"/>
      <c r="G73" s="1"/>
    </row>
    <row r="74" spans="1:7" ht="15">
      <c r="A74" s="35"/>
      <c r="B74" s="1"/>
      <c r="C74" s="1"/>
      <c r="D74" s="36"/>
      <c r="E74" s="1"/>
      <c r="F74" s="1"/>
      <c r="G74" s="1"/>
    </row>
    <row r="80" ht="15">
      <c r="C80" s="37"/>
    </row>
  </sheetData>
  <mergeCells count="4">
    <mergeCell ref="A4:E4"/>
    <mergeCell ref="A3:E3"/>
    <mergeCell ref="A2:E2"/>
    <mergeCell ref="A1:E1"/>
  </mergeCells>
  <printOptions horizontalCentered="1"/>
  <pageMargins left="0.55" right="0.55" top="0.55" bottom="0.5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2003-04-01T13:32:32Z</cp:lastPrinted>
  <dcterms:created xsi:type="dcterms:W3CDTF">2003-04-01T13:03:22Z</dcterms:created>
  <dcterms:modified xsi:type="dcterms:W3CDTF">2003-04-01T13:39:04Z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1242708282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