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3740" windowHeight="6915" activeTab="0"/>
  </bookViews>
  <sheets>
    <sheet name="Youth_Sum" sheetId="1" r:id="rId1"/>
  </sheets>
  <externalReferences>
    <externalReference r:id="rId4"/>
  </externalReferences>
  <definedNames>
    <definedName name="_xlnm.Print_Area" localSheetId="0">'Youth_Sum'!$A$1:$H$67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<sst xmlns="http://schemas.openxmlformats.org/spreadsheetml/2006/main" count="79" uniqueCount="75">
  <si>
    <t>U. S. Department of Labor</t>
  </si>
  <si>
    <t>Employment and Training Administration</t>
  </si>
  <si>
    <t>WIA Youth Activities Program</t>
  </si>
  <si>
    <t>PY 2003 Availability</t>
  </si>
  <si>
    <t>Expenditures</t>
  </si>
  <si>
    <t>Unexpended</t>
  </si>
  <si>
    <t>PY 2003</t>
  </si>
  <si>
    <t>as % of</t>
  </si>
  <si>
    <t xml:space="preserve">Unexpended </t>
  </si>
  <si>
    <t>PY 2000</t>
  </si>
  <si>
    <t>Carry-In</t>
  </si>
  <si>
    <t>Allotment/NOO</t>
  </si>
  <si>
    <t>Total Available</t>
  </si>
  <si>
    <t>Total</t>
  </si>
  <si>
    <t>Balance</t>
  </si>
  <si>
    <t>State</t>
  </si>
  <si>
    <t>To PY 2003</t>
  </si>
  <si>
    <t>4/1/03-6/30/04</t>
  </si>
  <si>
    <t>4/1/03-12/31/03</t>
  </si>
  <si>
    <t>Available</t>
  </si>
  <si>
    <t xml:space="preserve"> 12/31/03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</si>
  <si>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</si>
  <si>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</si>
  <si>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</si>
  <si>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</si>
  <si>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</si>
  <si>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</si>
  <si>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</si>
  <si>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</si>
  <si>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</si>
  <si>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</si>
  <si>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</si>
  <si>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</si>
  <si>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</si>
  <si>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</si>
  <si>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</si>
  <si>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</si>
  <si>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</si>
  <si>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</si>
  <si>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</si>
  <si>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</si>
  <si>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</si>
  <si>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</si>
  <si>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</si>
  <si>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</si>
  <si>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</si>
  <si>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</si>
  <si>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</si>
  <si>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</si>
  <si>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</si>
  <si>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</si>
  <si>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</si>
  <si>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</si>
  <si>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</si>
  <si>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</si>
  <si>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</si>
  <si>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</si>
  <si>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</si>
  <si>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</si>
  <si>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</si>
  <si>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</si>
  <si>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</si>
  <si>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</si>
  <si>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</si>
  <si>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</si>
  <si>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</si>
  <si>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</si>
  <si>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</si>
  <si>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</si>
  <si>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</si>
  <si>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</si>
  <si>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</si>
  <si>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</si>
  <si>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NOTE: Unexpended Carry-in can vary from that reported for previous quarter due to revisions in State reports.</t>
  </si>
  <si>
    <t>State Reporting of Formula Spending for Program Year 2003 as of 12/31/03 Reports (as of 3/8/04)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</si>
</sst>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  <numFmt numFmtId="172" formatCode="[$€-2]\ #,##0.00_);[Red]\([$€-2]\ #,##0.00\)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 quotePrefix="1">
      <alignment horizontal="center" wrapText="1"/>
    </xf>
    <xf numFmtId="0" fontId="3" fillId="0" borderId="9" xfId="0" applyFont="1" applyBorder="1" applyAlignment="1" quotePrefix="1">
      <alignment horizontal="center" wrapText="1"/>
    </xf>
    <xf numFmtId="0" fontId="7" fillId="0" borderId="6" xfId="0" applyFont="1" applyBorder="1" applyAlignment="1" quotePrefix="1">
      <alignment horizontal="center"/>
    </xf>
    <xf numFmtId="0" fontId="3" fillId="0" borderId="9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41" fontId="0" fillId="0" borderId="4" xfId="16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5" fontId="3" fillId="0" borderId="6" xfId="19" applyNumberFormat="1" applyFont="1" applyBorder="1" applyAlignment="1">
      <alignment/>
    </xf>
    <xf numFmtId="5" fontId="3" fillId="0" borderId="4" xfId="19" applyNumberFormat="1" applyFont="1" applyBorder="1" applyAlignment="1">
      <alignment/>
    </xf>
    <xf numFmtId="170" fontId="3" fillId="0" borderId="6" xfId="22" applyNumberFormat="1" applyFont="1" applyBorder="1" applyAlignment="1">
      <alignment/>
    </xf>
    <xf numFmtId="5" fontId="3" fillId="0" borderId="5" xfId="19" applyNumberFormat="1" applyFont="1" applyBorder="1" applyAlignment="1">
      <alignment/>
    </xf>
    <xf numFmtId="5" fontId="0" fillId="0" borderId="6" xfId="0" applyNumberFormat="1" applyBorder="1" applyAlignment="1">
      <alignment/>
    </xf>
    <xf numFmtId="0" fontId="3" fillId="0" borderId="10" xfId="0" applyFont="1" applyBorder="1" applyAlignment="1">
      <alignment/>
    </xf>
    <xf numFmtId="38" fontId="0" fillId="0" borderId="10" xfId="0" applyNumberFormat="1" applyBorder="1" applyAlignment="1">
      <alignment/>
    </xf>
    <xf numFmtId="38" fontId="0" fillId="0" borderId="11" xfId="16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1" xfId="0" applyNumberFormat="1" applyBorder="1" applyAlignment="1">
      <alignment/>
    </xf>
    <xf numFmtId="170" fontId="0" fillId="0" borderId="12" xfId="22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8" fillId="0" borderId="6" xfId="0" applyFont="1" applyFill="1" applyBorder="1" applyAlignment="1" quotePrefix="1">
      <alignment horizontal="left"/>
    </xf>
    <xf numFmtId="41" fontId="0" fillId="0" borderId="0" xfId="16" applyAlignment="1">
      <alignment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/>
    </xf>
    <xf numFmtId="22" fontId="10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C\State%20WIA%20Spending%20Reports\Spending_Rpts_byPgm\031231\123103_SpendSum_byPgm_O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_Summary"/>
      <sheetName val="Adults_Sum"/>
      <sheetName val="Youth_Sum"/>
      <sheetName val="DW_S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75" zoomScaleNormal="75" workbookViewId="0" topLeftCell="A1">
      <selection activeCell="G4" sqref="G4"/>
    </sheetView>
  </sheetViews>
  <sheetFormatPr defaultColWidth="9.140625" defaultRowHeight="12.75"/>
  <cols>
    <col min="1" max="1" width="20.7109375" style="0" customWidth="1"/>
    <col min="2" max="2" width="16.57421875" style="0" customWidth="1"/>
    <col min="3" max="3" width="18.00390625" style="48" customWidth="1"/>
    <col min="4" max="4" width="18.57421875" style="0" customWidth="1"/>
    <col min="5" max="5" width="18.140625" style="0" customWidth="1"/>
    <col min="6" max="6" width="14.28125" style="0" bestFit="1" customWidth="1"/>
    <col min="7" max="7" width="18.7109375" style="0" customWidth="1"/>
    <col min="8" max="8" width="13.8515625" style="0" hidden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3"/>
    </row>
    <row r="2" spans="1:8" ht="12.75">
      <c r="A2" s="1" t="s">
        <v>1</v>
      </c>
      <c r="B2" s="2"/>
      <c r="C2" s="2"/>
      <c r="D2" s="2"/>
      <c r="E2" s="2"/>
      <c r="F2" s="2"/>
      <c r="G2" s="2"/>
      <c r="H2" s="3"/>
    </row>
    <row r="3" spans="1:8" ht="15.75">
      <c r="A3" s="4" t="s">
        <v>74</v>
      </c>
      <c r="B3" s="2"/>
      <c r="C3" s="2"/>
      <c r="D3" s="2"/>
      <c r="E3" s="2"/>
      <c r="F3" s="2"/>
      <c r="G3" s="2"/>
      <c r="H3" s="3"/>
    </row>
    <row r="4" spans="1:8" ht="15.75">
      <c r="A4" s="4" t="s">
        <v>2</v>
      </c>
      <c r="B4" s="2"/>
      <c r="C4" s="2"/>
      <c r="D4" s="2"/>
      <c r="E4" s="2"/>
      <c r="F4" s="2"/>
      <c r="G4" s="2"/>
      <c r="H4" s="3"/>
    </row>
    <row r="5" spans="1:7" ht="15">
      <c r="A5" s="54"/>
      <c r="B5" s="54"/>
      <c r="C5" s="54"/>
      <c r="D5" s="54"/>
      <c r="E5" s="54"/>
      <c r="F5" s="54"/>
      <c r="G5" s="55"/>
    </row>
    <row r="6" spans="1:8" ht="12.75">
      <c r="A6" s="5"/>
      <c r="B6" s="6"/>
      <c r="C6" s="52" t="s">
        <v>3</v>
      </c>
      <c r="D6" s="53"/>
      <c r="E6" s="6"/>
      <c r="F6" s="7" t="s">
        <v>4</v>
      </c>
      <c r="G6" s="8"/>
      <c r="H6" s="9"/>
    </row>
    <row r="7" spans="1:8" ht="12.75">
      <c r="A7" s="10"/>
      <c r="B7" s="11" t="s">
        <v>5</v>
      </c>
      <c r="C7" s="6" t="s">
        <v>6</v>
      </c>
      <c r="D7" s="7"/>
      <c r="E7" s="12"/>
      <c r="F7" s="13" t="s">
        <v>7</v>
      </c>
      <c r="G7" s="11" t="s">
        <v>8</v>
      </c>
      <c r="H7" s="14" t="s">
        <v>9</v>
      </c>
    </row>
    <row r="8" spans="1:8" ht="12.75">
      <c r="A8" s="10"/>
      <c r="B8" s="11" t="s">
        <v>10</v>
      </c>
      <c r="C8" s="12" t="s">
        <v>11</v>
      </c>
      <c r="D8" s="13" t="s">
        <v>12</v>
      </c>
      <c r="E8" s="15" t="s">
        <v>4</v>
      </c>
      <c r="F8" s="14" t="s">
        <v>13</v>
      </c>
      <c r="G8" s="16" t="s">
        <v>14</v>
      </c>
      <c r="H8" s="17" t="s">
        <v>8</v>
      </c>
    </row>
    <row r="9" spans="1:8" ht="12.75">
      <c r="A9" s="18" t="s">
        <v>15</v>
      </c>
      <c r="B9" s="19" t="s">
        <v>16</v>
      </c>
      <c r="C9" s="20">
        <v>37712</v>
      </c>
      <c r="D9" s="21" t="s">
        <v>17</v>
      </c>
      <c r="E9" s="22" t="s">
        <v>18</v>
      </c>
      <c r="F9" s="23" t="s">
        <v>19</v>
      </c>
      <c r="G9" s="24" t="s">
        <v>20</v>
      </c>
      <c r="H9" s="25" t="s">
        <v>14</v>
      </c>
    </row>
    <row r="10" spans="1:7" ht="6.75" customHeight="1">
      <c r="A10" s="26"/>
      <c r="B10" s="27"/>
      <c r="C10" s="28"/>
      <c r="D10" s="27"/>
      <c r="E10" s="29"/>
      <c r="F10" s="9"/>
      <c r="G10" s="30"/>
    </row>
    <row r="11" spans="1:8" ht="12.75">
      <c r="A11" s="31" t="s">
        <v>13</v>
      </c>
      <c r="B11" s="32">
        <f>SUM(B13:B64)</f>
        <v>392128857</v>
      </c>
      <c r="C11" s="33">
        <f>SUM(C13:C64)</f>
        <v>974219075</v>
      </c>
      <c r="D11" s="32">
        <f>SUM(D13:D64)</f>
        <v>1366347932</v>
      </c>
      <c r="E11" s="33">
        <f>SUM(E13:E64)</f>
        <v>562410147</v>
      </c>
      <c r="F11" s="34">
        <f>+E11/D11</f>
        <v>0.411615616951071</v>
      </c>
      <c r="G11" s="35">
        <f>SUM(G13:G64)</f>
        <v>803937785</v>
      </c>
      <c r="H11" s="35" t="e">
        <f>SUM(H13:H64)</f>
        <v>#REF!</v>
      </c>
    </row>
    <row r="12" spans="1:7" ht="6.75" customHeight="1">
      <c r="A12" s="31"/>
      <c r="B12" s="27"/>
      <c r="C12" s="28"/>
      <c r="D12" s="36"/>
      <c r="E12" s="29"/>
      <c r="F12" s="27"/>
      <c r="G12" s="30"/>
    </row>
    <row r="13" spans="1:8" ht="15" customHeight="1">
      <c r="A13" s="37" t="s">
        <v>21</v>
      </c>
      <c r="B13" s="38">
        <v>6634389</v>
      </c>
      <c r="C13" s="39">
        <v>16855132</v>
      </c>
      <c r="D13" s="40">
        <f aca="true" t="shared" si="0" ref="D13:D44">+B13+C13</f>
        <v>23489521</v>
      </c>
      <c r="E13" s="41">
        <v>8414094</v>
      </c>
      <c r="F13" s="42">
        <f aca="true" t="shared" si="1" ref="F13:F44">+E13/D13</f>
        <v>0.35820628270793603</v>
      </c>
      <c r="G13" s="38">
        <f aca="true" t="shared" si="2" ref="G13:G44">+D13-E13</f>
        <v>15075427</v>
      </c>
      <c r="H13" s="43" t="e">
        <f>+#REF!</f>
        <v>#REF!</v>
      </c>
    </row>
    <row r="14" spans="1:8" ht="15" customHeight="1">
      <c r="A14" s="37" t="s">
        <v>22</v>
      </c>
      <c r="B14" s="38">
        <v>2718488</v>
      </c>
      <c r="C14" s="39">
        <v>3222244</v>
      </c>
      <c r="D14" s="40">
        <f t="shared" si="0"/>
        <v>5940732</v>
      </c>
      <c r="E14" s="41">
        <v>2746667</v>
      </c>
      <c r="F14" s="42">
        <f t="shared" si="1"/>
        <v>0.4623448760186455</v>
      </c>
      <c r="G14" s="38">
        <f t="shared" si="2"/>
        <v>3194065</v>
      </c>
      <c r="H14" s="44" t="e">
        <f>+#REF!</f>
        <v>#REF!</v>
      </c>
    </row>
    <row r="15" spans="1:8" ht="15" customHeight="1">
      <c r="A15" s="37" t="s">
        <v>23</v>
      </c>
      <c r="B15" s="38">
        <v>5740417</v>
      </c>
      <c r="C15" s="39">
        <v>16193524</v>
      </c>
      <c r="D15" s="40">
        <f t="shared" si="0"/>
        <v>21933941</v>
      </c>
      <c r="E15" s="41">
        <v>8796466</v>
      </c>
      <c r="F15" s="42">
        <f t="shared" si="1"/>
        <v>0.40104356987191675</v>
      </c>
      <c r="G15" s="38">
        <f t="shared" si="2"/>
        <v>13137475</v>
      </c>
      <c r="H15" s="44" t="e">
        <f>+#REF!</f>
        <v>#REF!</v>
      </c>
    </row>
    <row r="16" spans="1:8" ht="15" customHeight="1">
      <c r="A16" s="37" t="s">
        <v>24</v>
      </c>
      <c r="B16" s="38">
        <v>5382147</v>
      </c>
      <c r="C16" s="39">
        <v>9192466</v>
      </c>
      <c r="D16" s="40">
        <f t="shared" si="0"/>
        <v>14574613</v>
      </c>
      <c r="E16" s="41">
        <v>6220790</v>
      </c>
      <c r="F16" s="42">
        <f t="shared" si="1"/>
        <v>0.42682368307137897</v>
      </c>
      <c r="G16" s="38">
        <f t="shared" si="2"/>
        <v>8353823</v>
      </c>
      <c r="H16" s="44" t="e">
        <f>+#REF!</f>
        <v>#REF!</v>
      </c>
    </row>
    <row r="17" spans="1:8" ht="15" customHeight="1">
      <c r="A17" s="37" t="s">
        <v>25</v>
      </c>
      <c r="B17" s="38">
        <v>62425894</v>
      </c>
      <c r="C17" s="39">
        <v>144177321</v>
      </c>
      <c r="D17" s="40">
        <f t="shared" si="0"/>
        <v>206603215</v>
      </c>
      <c r="E17" s="41">
        <v>89512349</v>
      </c>
      <c r="F17" s="42">
        <f t="shared" si="1"/>
        <v>0.4332572898248461</v>
      </c>
      <c r="G17" s="38">
        <f t="shared" si="2"/>
        <v>117090866</v>
      </c>
      <c r="H17" s="44" t="e">
        <f>+#REF!</f>
        <v>#REF!</v>
      </c>
    </row>
    <row r="18" spans="1:8" ht="15" customHeight="1">
      <c r="A18" s="37" t="s">
        <v>26</v>
      </c>
      <c r="B18" s="38">
        <v>3397387</v>
      </c>
      <c r="C18" s="39">
        <v>8308353</v>
      </c>
      <c r="D18" s="40">
        <f t="shared" si="0"/>
        <v>11705740</v>
      </c>
      <c r="E18" s="41">
        <v>4307359</v>
      </c>
      <c r="F18" s="42">
        <f t="shared" si="1"/>
        <v>0.3679698165173667</v>
      </c>
      <c r="G18" s="38">
        <f t="shared" si="2"/>
        <v>7398381</v>
      </c>
      <c r="H18" s="44" t="e">
        <f>+#REF!</f>
        <v>#REF!</v>
      </c>
    </row>
    <row r="19" spans="1:8" ht="15" customHeight="1">
      <c r="A19" s="37" t="s">
        <v>27</v>
      </c>
      <c r="B19" s="38">
        <v>1161935</v>
      </c>
      <c r="C19" s="39">
        <v>7550224</v>
      </c>
      <c r="D19" s="40">
        <f t="shared" si="0"/>
        <v>8712159</v>
      </c>
      <c r="E19" s="41">
        <v>4080294</v>
      </c>
      <c r="F19" s="42">
        <f t="shared" si="1"/>
        <v>0.46834475817073584</v>
      </c>
      <c r="G19" s="38">
        <f t="shared" si="2"/>
        <v>4631865</v>
      </c>
      <c r="H19" s="44" t="e">
        <f>+#REF!</f>
        <v>#REF!</v>
      </c>
    </row>
    <row r="20" spans="1:8" ht="15" customHeight="1">
      <c r="A20" s="37" t="s">
        <v>28</v>
      </c>
      <c r="B20" s="38">
        <v>787314</v>
      </c>
      <c r="C20" s="39">
        <v>2723213</v>
      </c>
      <c r="D20" s="40">
        <f t="shared" si="0"/>
        <v>3510527</v>
      </c>
      <c r="E20" s="41">
        <v>1519752</v>
      </c>
      <c r="F20" s="42">
        <f t="shared" si="1"/>
        <v>0.43291277919241183</v>
      </c>
      <c r="G20" s="38">
        <f t="shared" si="2"/>
        <v>1990775</v>
      </c>
      <c r="H20" s="44" t="e">
        <f>+#REF!</f>
        <v>#REF!</v>
      </c>
    </row>
    <row r="21" spans="1:8" ht="15" customHeight="1">
      <c r="A21" s="37" t="s">
        <v>29</v>
      </c>
      <c r="B21" s="38">
        <v>2194366</v>
      </c>
      <c r="C21" s="39">
        <v>3281736</v>
      </c>
      <c r="D21" s="40">
        <f t="shared" si="0"/>
        <v>5476102</v>
      </c>
      <c r="E21" s="41">
        <v>1702010</v>
      </c>
      <c r="F21" s="42">
        <f t="shared" si="1"/>
        <v>0.31080684764454714</v>
      </c>
      <c r="G21" s="38">
        <f t="shared" si="2"/>
        <v>3774092</v>
      </c>
      <c r="H21" s="44" t="e">
        <f>+#REF!</f>
        <v>#REF!</v>
      </c>
    </row>
    <row r="22" spans="1:8" ht="15" customHeight="1">
      <c r="A22" s="37" t="s">
        <v>30</v>
      </c>
      <c r="B22" s="38">
        <v>6025341</v>
      </c>
      <c r="C22" s="39">
        <v>44092006</v>
      </c>
      <c r="D22" s="40">
        <f t="shared" si="0"/>
        <v>50117347</v>
      </c>
      <c r="E22" s="41">
        <v>22810460</v>
      </c>
      <c r="F22" s="42">
        <f t="shared" si="1"/>
        <v>0.45514101135481094</v>
      </c>
      <c r="G22" s="38">
        <f t="shared" si="2"/>
        <v>27306887</v>
      </c>
      <c r="H22" s="44" t="e">
        <f>+#REF!</f>
        <v>#REF!</v>
      </c>
    </row>
    <row r="23" spans="1:8" ht="15" customHeight="1">
      <c r="A23" s="37" t="s">
        <v>31</v>
      </c>
      <c r="B23" s="38">
        <v>9901951</v>
      </c>
      <c r="C23" s="39">
        <v>18088873</v>
      </c>
      <c r="D23" s="40">
        <f t="shared" si="0"/>
        <v>27990824</v>
      </c>
      <c r="E23" s="41">
        <v>11565399</v>
      </c>
      <c r="F23" s="42">
        <f t="shared" si="1"/>
        <v>0.4131853710344504</v>
      </c>
      <c r="G23" s="38">
        <f t="shared" si="2"/>
        <v>16425425</v>
      </c>
      <c r="H23" s="44" t="e">
        <f>+#REF!</f>
        <v>#REF!</v>
      </c>
    </row>
    <row r="24" spans="1:8" ht="15" customHeight="1">
      <c r="A24" s="37" t="s">
        <v>32</v>
      </c>
      <c r="B24" s="38">
        <v>2744652</v>
      </c>
      <c r="C24" s="39">
        <v>4380988</v>
      </c>
      <c r="D24" s="40">
        <f t="shared" si="0"/>
        <v>7125640</v>
      </c>
      <c r="E24" s="41">
        <v>2576238</v>
      </c>
      <c r="F24" s="42">
        <f t="shared" si="1"/>
        <v>0.3615447875559248</v>
      </c>
      <c r="G24" s="38">
        <f t="shared" si="2"/>
        <v>4549402</v>
      </c>
      <c r="H24" s="44" t="e">
        <f>+#REF!</f>
        <v>#REF!</v>
      </c>
    </row>
    <row r="25" spans="1:8" ht="15" customHeight="1">
      <c r="A25" s="37" t="s">
        <v>33</v>
      </c>
      <c r="B25" s="38">
        <v>1236832</v>
      </c>
      <c r="C25" s="39">
        <v>3736937</v>
      </c>
      <c r="D25" s="40">
        <f t="shared" si="0"/>
        <v>4973769</v>
      </c>
      <c r="E25" s="41">
        <v>1872476</v>
      </c>
      <c r="F25" s="42">
        <f t="shared" si="1"/>
        <v>0.3764702381634531</v>
      </c>
      <c r="G25" s="38">
        <f t="shared" si="2"/>
        <v>3101293</v>
      </c>
      <c r="H25" s="44" t="e">
        <f>+#REF!</f>
        <v>#REF!</v>
      </c>
    </row>
    <row r="26" spans="1:8" ht="15" customHeight="1">
      <c r="A26" s="37" t="s">
        <v>34</v>
      </c>
      <c r="B26" s="38">
        <v>13623030</v>
      </c>
      <c r="C26" s="39">
        <v>47822181</v>
      </c>
      <c r="D26" s="40">
        <f t="shared" si="0"/>
        <v>61445211</v>
      </c>
      <c r="E26" s="41">
        <v>21770313</v>
      </c>
      <c r="F26" s="42">
        <f t="shared" si="1"/>
        <v>0.3543044713443982</v>
      </c>
      <c r="G26" s="38">
        <f t="shared" si="2"/>
        <v>39674898</v>
      </c>
      <c r="H26" s="44" t="e">
        <f>+#REF!</f>
        <v>#REF!</v>
      </c>
    </row>
    <row r="27" spans="1:8" ht="15" customHeight="1">
      <c r="A27" s="37" t="s">
        <v>35</v>
      </c>
      <c r="B27" s="38">
        <v>4310971</v>
      </c>
      <c r="C27" s="39">
        <v>15599164</v>
      </c>
      <c r="D27" s="40">
        <f t="shared" si="0"/>
        <v>19910135</v>
      </c>
      <c r="E27" s="41">
        <v>6982112</v>
      </c>
      <c r="F27" s="42">
        <f t="shared" si="1"/>
        <v>0.3506812987455886</v>
      </c>
      <c r="G27" s="38">
        <f t="shared" si="2"/>
        <v>12928023</v>
      </c>
      <c r="H27" s="44" t="e">
        <f>+#REF!</f>
        <v>#REF!</v>
      </c>
    </row>
    <row r="28" spans="1:8" ht="15" customHeight="1">
      <c r="A28" s="37" t="s">
        <v>36</v>
      </c>
      <c r="B28" s="38">
        <v>1431678</v>
      </c>
      <c r="C28" s="39">
        <v>3789782</v>
      </c>
      <c r="D28" s="40">
        <f t="shared" si="0"/>
        <v>5221460</v>
      </c>
      <c r="E28" s="41">
        <v>2085022</v>
      </c>
      <c r="F28" s="42">
        <f t="shared" si="1"/>
        <v>0.39931781532368343</v>
      </c>
      <c r="G28" s="38">
        <f t="shared" si="2"/>
        <v>3136438</v>
      </c>
      <c r="H28" s="44" t="e">
        <f>+#REF!</f>
        <v>#REF!</v>
      </c>
    </row>
    <row r="29" spans="1:8" ht="15" customHeight="1">
      <c r="A29" s="37" t="s">
        <v>37</v>
      </c>
      <c r="B29" s="38">
        <v>3957117</v>
      </c>
      <c r="C29" s="39">
        <v>5538059</v>
      </c>
      <c r="D29" s="40">
        <f t="shared" si="0"/>
        <v>9495176</v>
      </c>
      <c r="E29" s="41">
        <v>3311312</v>
      </c>
      <c r="F29" s="42">
        <f t="shared" si="1"/>
        <v>0.3487362424877643</v>
      </c>
      <c r="G29" s="38">
        <f t="shared" si="2"/>
        <v>6183864</v>
      </c>
      <c r="H29" s="44" t="e">
        <f>+#REF!</f>
        <v>#REF!</v>
      </c>
    </row>
    <row r="30" spans="1:8" ht="15" customHeight="1">
      <c r="A30" s="37" t="s">
        <v>38</v>
      </c>
      <c r="B30" s="38">
        <v>7887019</v>
      </c>
      <c r="C30" s="39">
        <v>15843538</v>
      </c>
      <c r="D30" s="40">
        <f t="shared" si="0"/>
        <v>23730557</v>
      </c>
      <c r="E30" s="41">
        <v>8287817</v>
      </c>
      <c r="F30" s="42">
        <f t="shared" si="1"/>
        <v>0.349246627460114</v>
      </c>
      <c r="G30" s="38">
        <f t="shared" si="2"/>
        <v>15442740</v>
      </c>
      <c r="H30" s="44" t="e">
        <f>+#REF!</f>
        <v>#REF!</v>
      </c>
    </row>
    <row r="31" spans="1:8" ht="15" customHeight="1">
      <c r="A31" s="37" t="s">
        <v>39</v>
      </c>
      <c r="B31" s="38">
        <v>17683084</v>
      </c>
      <c r="C31" s="39">
        <v>21820346</v>
      </c>
      <c r="D31" s="40">
        <f t="shared" si="0"/>
        <v>39503430</v>
      </c>
      <c r="E31" s="41">
        <v>12736260</v>
      </c>
      <c r="F31" s="42">
        <f t="shared" si="1"/>
        <v>0.32240896549995784</v>
      </c>
      <c r="G31" s="38">
        <f t="shared" si="2"/>
        <v>26767170</v>
      </c>
      <c r="H31" s="44" t="e">
        <f>+#REF!</f>
        <v>#REF!</v>
      </c>
    </row>
    <row r="32" spans="1:8" ht="15" customHeight="1">
      <c r="A32" s="37" t="s">
        <v>40</v>
      </c>
      <c r="B32" s="38">
        <v>159824</v>
      </c>
      <c r="C32" s="39">
        <v>3044815</v>
      </c>
      <c r="D32" s="40">
        <f t="shared" si="0"/>
        <v>3204639</v>
      </c>
      <c r="E32" s="41">
        <v>1444754</v>
      </c>
      <c r="F32" s="42">
        <f t="shared" si="1"/>
        <v>0.45083205939889015</v>
      </c>
      <c r="G32" s="38">
        <f t="shared" si="2"/>
        <v>1759885</v>
      </c>
      <c r="H32" s="44" t="e">
        <f>+#REF!</f>
        <v>#REF!</v>
      </c>
    </row>
    <row r="33" spans="1:8" ht="15" customHeight="1">
      <c r="A33" s="37" t="s">
        <v>41</v>
      </c>
      <c r="B33" s="38">
        <v>2753311</v>
      </c>
      <c r="C33" s="39">
        <v>11663795</v>
      </c>
      <c r="D33" s="40">
        <f t="shared" si="0"/>
        <v>14417106</v>
      </c>
      <c r="E33" s="41">
        <v>6998761</v>
      </c>
      <c r="F33" s="42">
        <f t="shared" si="1"/>
        <v>0.48544839720260086</v>
      </c>
      <c r="G33" s="38">
        <f t="shared" si="2"/>
        <v>7418345</v>
      </c>
      <c r="H33" s="44" t="e">
        <f>+#REF!</f>
        <v>#REF!</v>
      </c>
    </row>
    <row r="34" spans="1:8" ht="15" customHeight="1">
      <c r="A34" s="37" t="s">
        <v>42</v>
      </c>
      <c r="B34" s="38">
        <v>3451677</v>
      </c>
      <c r="C34" s="39">
        <v>12704666</v>
      </c>
      <c r="D34" s="40">
        <f t="shared" si="0"/>
        <v>16156343</v>
      </c>
      <c r="E34" s="41">
        <v>8336023</v>
      </c>
      <c r="F34" s="42">
        <f t="shared" si="1"/>
        <v>0.5159597688660114</v>
      </c>
      <c r="G34" s="38">
        <f t="shared" si="2"/>
        <v>7820320</v>
      </c>
      <c r="H34" s="44" t="e">
        <f>+#REF!</f>
        <v>#REF!</v>
      </c>
    </row>
    <row r="35" spans="1:8" ht="15" customHeight="1">
      <c r="A35" s="37" t="s">
        <v>43</v>
      </c>
      <c r="B35" s="38">
        <v>4495157</v>
      </c>
      <c r="C35" s="39">
        <v>40644085</v>
      </c>
      <c r="D35" s="40">
        <f t="shared" si="0"/>
        <v>45139242</v>
      </c>
      <c r="E35" s="41">
        <v>20955136</v>
      </c>
      <c r="F35" s="42">
        <f t="shared" si="1"/>
        <v>0.46423322748751517</v>
      </c>
      <c r="G35" s="38">
        <f t="shared" si="2"/>
        <v>24184106</v>
      </c>
      <c r="H35" s="44" t="e">
        <f>+#REF!</f>
        <v>#REF!</v>
      </c>
    </row>
    <row r="36" spans="1:8" ht="15" customHeight="1">
      <c r="A36" s="37" t="s">
        <v>44</v>
      </c>
      <c r="B36" s="38">
        <v>409041</v>
      </c>
      <c r="C36" s="39">
        <v>8959275</v>
      </c>
      <c r="D36" s="40">
        <f t="shared" si="0"/>
        <v>9368316</v>
      </c>
      <c r="E36" s="41">
        <v>5680020</v>
      </c>
      <c r="F36" s="42">
        <f t="shared" si="1"/>
        <v>0.6063010684097334</v>
      </c>
      <c r="G36" s="38">
        <f t="shared" si="2"/>
        <v>3688296</v>
      </c>
      <c r="H36" s="44" t="e">
        <f>+#REF!</f>
        <v>#REF!</v>
      </c>
    </row>
    <row r="37" spans="1:8" ht="15" customHeight="1">
      <c r="A37" s="37" t="s">
        <v>45</v>
      </c>
      <c r="B37" s="38">
        <v>3620105</v>
      </c>
      <c r="C37" s="39">
        <v>13711722</v>
      </c>
      <c r="D37" s="40">
        <f t="shared" si="0"/>
        <v>17331827</v>
      </c>
      <c r="E37" s="41">
        <v>7806791</v>
      </c>
      <c r="F37" s="42">
        <f t="shared" si="1"/>
        <v>0.4504309326420117</v>
      </c>
      <c r="G37" s="38">
        <f t="shared" si="2"/>
        <v>9525036</v>
      </c>
      <c r="H37" s="44" t="e">
        <f>+#REF!</f>
        <v>#REF!</v>
      </c>
    </row>
    <row r="38" spans="1:8" ht="15" customHeight="1">
      <c r="A38" s="37" t="s">
        <v>46</v>
      </c>
      <c r="B38" s="38">
        <v>2967700</v>
      </c>
      <c r="C38" s="39">
        <v>16181718</v>
      </c>
      <c r="D38" s="40">
        <f t="shared" si="0"/>
        <v>19149418</v>
      </c>
      <c r="E38" s="41">
        <v>8403095</v>
      </c>
      <c r="F38" s="42">
        <f t="shared" si="1"/>
        <v>0.43881725282721384</v>
      </c>
      <c r="G38" s="38">
        <f t="shared" si="2"/>
        <v>10746323</v>
      </c>
      <c r="H38" s="44" t="e">
        <f>+#REF!</f>
        <v>#REF!</v>
      </c>
    </row>
    <row r="39" spans="1:8" ht="15" customHeight="1">
      <c r="A39" s="37" t="s">
        <v>47</v>
      </c>
      <c r="B39" s="38">
        <v>850922</v>
      </c>
      <c r="C39" s="39">
        <v>3198764</v>
      </c>
      <c r="D39" s="40">
        <f t="shared" si="0"/>
        <v>4049686</v>
      </c>
      <c r="E39" s="41">
        <v>1432638</v>
      </c>
      <c r="F39" s="42">
        <f t="shared" si="1"/>
        <v>0.3537652054998832</v>
      </c>
      <c r="G39" s="38">
        <f t="shared" si="2"/>
        <v>2617048</v>
      </c>
      <c r="H39" s="44" t="e">
        <f>+#REF!</f>
        <v>#REF!</v>
      </c>
    </row>
    <row r="40" spans="1:8" ht="15" customHeight="1">
      <c r="A40" s="37" t="s">
        <v>48</v>
      </c>
      <c r="B40" s="38">
        <v>1861821</v>
      </c>
      <c r="C40" s="39">
        <v>2723213</v>
      </c>
      <c r="D40" s="40">
        <f t="shared" si="0"/>
        <v>4585034</v>
      </c>
      <c r="E40" s="41">
        <v>2112894</v>
      </c>
      <c r="F40" s="42">
        <f t="shared" si="1"/>
        <v>0.46082406368197054</v>
      </c>
      <c r="G40" s="38">
        <f t="shared" si="2"/>
        <v>2472140</v>
      </c>
      <c r="H40" s="44" t="e">
        <f>+#REF!</f>
        <v>#REF!</v>
      </c>
    </row>
    <row r="41" spans="1:8" ht="15" customHeight="1">
      <c r="A41" s="37" t="s">
        <v>49</v>
      </c>
      <c r="B41" s="38">
        <v>1428373</v>
      </c>
      <c r="C41" s="39">
        <v>5714424</v>
      </c>
      <c r="D41" s="40">
        <f t="shared" si="0"/>
        <v>7142797</v>
      </c>
      <c r="E41" s="41">
        <v>2621126</v>
      </c>
      <c r="F41" s="42">
        <f t="shared" si="1"/>
        <v>0.366960729809345</v>
      </c>
      <c r="G41" s="38">
        <f t="shared" si="2"/>
        <v>4521671</v>
      </c>
      <c r="H41" s="44" t="e">
        <f>+#REF!</f>
        <v>#REF!</v>
      </c>
    </row>
    <row r="42" spans="1:8" ht="15" customHeight="1">
      <c r="A42" s="37" t="s">
        <v>50</v>
      </c>
      <c r="B42" s="38">
        <v>1905057</v>
      </c>
      <c r="C42" s="39">
        <v>2723213</v>
      </c>
      <c r="D42" s="40">
        <f t="shared" si="0"/>
        <v>4628270</v>
      </c>
      <c r="E42" s="41">
        <v>1971075</v>
      </c>
      <c r="F42" s="42">
        <f t="shared" si="1"/>
        <v>0.4258772716371344</v>
      </c>
      <c r="G42" s="38">
        <f t="shared" si="2"/>
        <v>2657195</v>
      </c>
      <c r="H42" s="44" t="e">
        <f>+#REF!</f>
        <v>#REF!</v>
      </c>
    </row>
    <row r="43" spans="1:8" ht="15" customHeight="1">
      <c r="A43" s="37" t="s">
        <v>51</v>
      </c>
      <c r="B43" s="38">
        <v>12160650</v>
      </c>
      <c r="C43" s="39">
        <v>23237116</v>
      </c>
      <c r="D43" s="40">
        <f t="shared" si="0"/>
        <v>35397766</v>
      </c>
      <c r="E43" s="41">
        <v>16539387</v>
      </c>
      <c r="F43" s="42">
        <f t="shared" si="1"/>
        <v>0.467243808549952</v>
      </c>
      <c r="G43" s="38">
        <f t="shared" si="2"/>
        <v>18858379</v>
      </c>
      <c r="H43" s="44" t="e">
        <f>+#REF!</f>
        <v>#REF!</v>
      </c>
    </row>
    <row r="44" spans="1:8" ht="15" customHeight="1">
      <c r="A44" s="37" t="s">
        <v>52</v>
      </c>
      <c r="B44" s="38">
        <v>4736109</v>
      </c>
      <c r="C44" s="39">
        <v>6931498</v>
      </c>
      <c r="D44" s="40">
        <f t="shared" si="0"/>
        <v>11667607</v>
      </c>
      <c r="E44" s="41">
        <v>3330389</v>
      </c>
      <c r="F44" s="42">
        <f t="shared" si="1"/>
        <v>0.28543890790973675</v>
      </c>
      <c r="G44" s="38">
        <f t="shared" si="2"/>
        <v>8337218</v>
      </c>
      <c r="H44" s="44" t="e">
        <f>+#REF!</f>
        <v>#REF!</v>
      </c>
    </row>
    <row r="45" spans="1:8" ht="15" customHeight="1">
      <c r="A45" s="37" t="s">
        <v>53</v>
      </c>
      <c r="B45" s="38">
        <v>59183513</v>
      </c>
      <c r="C45" s="39">
        <v>66245602</v>
      </c>
      <c r="D45" s="40">
        <f aca="true" t="shared" si="3" ref="D45:D64">+B45+C45</f>
        <v>125429115</v>
      </c>
      <c r="E45" s="41">
        <v>47125606</v>
      </c>
      <c r="F45" s="42">
        <f aca="true" t="shared" si="4" ref="F45:F64">+E45/D45</f>
        <v>0.3757150482964023</v>
      </c>
      <c r="G45" s="38">
        <f aca="true" t="shared" si="5" ref="G45:G64">+D45-E45</f>
        <v>78303509</v>
      </c>
      <c r="H45" s="44" t="e">
        <f>+#REF!</f>
        <v>#REF!</v>
      </c>
    </row>
    <row r="46" spans="1:8" ht="15" customHeight="1">
      <c r="A46" s="37" t="s">
        <v>54</v>
      </c>
      <c r="B46" s="38">
        <v>11494816</v>
      </c>
      <c r="C46" s="39">
        <v>26917963</v>
      </c>
      <c r="D46" s="40">
        <f t="shared" si="3"/>
        <v>38412779</v>
      </c>
      <c r="E46" s="41">
        <v>12671265</v>
      </c>
      <c r="F46" s="42">
        <f t="shared" si="4"/>
        <v>0.3298710827456665</v>
      </c>
      <c r="G46" s="38">
        <f t="shared" si="5"/>
        <v>25741514</v>
      </c>
      <c r="H46" s="44" t="e">
        <f>+#REF!</f>
        <v>#REF!</v>
      </c>
    </row>
    <row r="47" spans="1:8" ht="15" customHeight="1">
      <c r="A47" s="37" t="s">
        <v>55</v>
      </c>
      <c r="B47" s="38">
        <v>342336</v>
      </c>
      <c r="C47" s="39">
        <v>2723213</v>
      </c>
      <c r="D47" s="40">
        <f t="shared" si="3"/>
        <v>3065549</v>
      </c>
      <c r="E47" s="41">
        <v>1264317</v>
      </c>
      <c r="F47" s="42">
        <f t="shared" si="4"/>
        <v>0.4124275945352692</v>
      </c>
      <c r="G47" s="38">
        <f t="shared" si="5"/>
        <v>1801232</v>
      </c>
      <c r="H47" s="44" t="e">
        <f>+#REF!</f>
        <v>#REF!</v>
      </c>
    </row>
    <row r="48" spans="1:8" ht="15" customHeight="1">
      <c r="A48" s="37" t="s">
        <v>56</v>
      </c>
      <c r="B48" s="38">
        <v>34955099</v>
      </c>
      <c r="C48" s="39">
        <v>39875453</v>
      </c>
      <c r="D48" s="40">
        <f t="shared" si="3"/>
        <v>74830552</v>
      </c>
      <c r="E48" s="41">
        <v>24956482</v>
      </c>
      <c r="F48" s="42">
        <f t="shared" si="4"/>
        <v>0.3335065869886941</v>
      </c>
      <c r="G48" s="38">
        <f t="shared" si="5"/>
        <v>49874070</v>
      </c>
      <c r="H48" s="44" t="e">
        <f>+#REF!</f>
        <v>#REF!</v>
      </c>
    </row>
    <row r="49" spans="1:8" ht="15" customHeight="1">
      <c r="A49" s="37" t="s">
        <v>57</v>
      </c>
      <c r="B49" s="38">
        <v>3431455</v>
      </c>
      <c r="C49" s="39">
        <v>7741715</v>
      </c>
      <c r="D49" s="40">
        <f t="shared" si="3"/>
        <v>11173170</v>
      </c>
      <c r="E49" s="41">
        <v>4957913</v>
      </c>
      <c r="F49" s="42">
        <f t="shared" si="4"/>
        <v>0.44373378369791205</v>
      </c>
      <c r="G49" s="38">
        <f t="shared" si="5"/>
        <v>6215257</v>
      </c>
      <c r="H49" s="44" t="e">
        <f>+#REF!</f>
        <v>#REF!</v>
      </c>
    </row>
    <row r="50" spans="1:8" ht="15" customHeight="1">
      <c r="A50" s="37" t="s">
        <v>58</v>
      </c>
      <c r="B50" s="38">
        <v>2514204</v>
      </c>
      <c r="C50" s="39">
        <v>15487173</v>
      </c>
      <c r="D50" s="40">
        <f t="shared" si="3"/>
        <v>18001377</v>
      </c>
      <c r="E50" s="41">
        <v>7052705</v>
      </c>
      <c r="F50" s="42">
        <f t="shared" si="4"/>
        <v>0.39178697274102975</v>
      </c>
      <c r="G50" s="38">
        <f t="shared" si="5"/>
        <v>10948672</v>
      </c>
      <c r="H50" s="44" t="e">
        <f>+#REF!</f>
        <v>#REF!</v>
      </c>
    </row>
    <row r="51" spans="1:8" ht="15" customHeight="1">
      <c r="A51" s="37" t="s">
        <v>59</v>
      </c>
      <c r="B51" s="38">
        <v>12921907</v>
      </c>
      <c r="C51" s="39">
        <v>32978730</v>
      </c>
      <c r="D51" s="40">
        <f t="shared" si="3"/>
        <v>45900637</v>
      </c>
      <c r="E51" s="41">
        <v>22676135</v>
      </c>
      <c r="F51" s="42">
        <f t="shared" si="4"/>
        <v>0.494026586166985</v>
      </c>
      <c r="G51" s="38">
        <f t="shared" si="5"/>
        <v>23224502</v>
      </c>
      <c r="H51" s="44" t="e">
        <f>+#REF!</f>
        <v>#REF!</v>
      </c>
    </row>
    <row r="52" spans="1:8" ht="15" customHeight="1">
      <c r="A52" s="37" t="s">
        <v>60</v>
      </c>
      <c r="B52" s="38">
        <v>13201647</v>
      </c>
      <c r="C52" s="39">
        <v>43696441</v>
      </c>
      <c r="D52" s="40">
        <f t="shared" si="3"/>
        <v>56898088</v>
      </c>
      <c r="E52" s="41">
        <v>25734780</v>
      </c>
      <c r="F52" s="42">
        <f t="shared" si="4"/>
        <v>0.4522960420040828</v>
      </c>
      <c r="G52" s="38">
        <f t="shared" si="5"/>
        <v>31163308</v>
      </c>
      <c r="H52" s="44" t="e">
        <f>+#REF!</f>
        <v>#REF!</v>
      </c>
    </row>
    <row r="53" spans="1:8" ht="15" customHeight="1">
      <c r="A53" s="37" t="s">
        <v>61</v>
      </c>
      <c r="B53" s="38">
        <v>929261</v>
      </c>
      <c r="C53" s="39">
        <v>2723213</v>
      </c>
      <c r="D53" s="40">
        <f t="shared" si="3"/>
        <v>3652474</v>
      </c>
      <c r="E53" s="41">
        <v>1898932</v>
      </c>
      <c r="F53" s="42">
        <f t="shared" si="4"/>
        <v>0.5199029479744415</v>
      </c>
      <c r="G53" s="38">
        <f t="shared" si="5"/>
        <v>1753542</v>
      </c>
      <c r="H53" s="44" t="e">
        <f>+#REF!</f>
        <v>#REF!</v>
      </c>
    </row>
    <row r="54" spans="1:8" ht="15" customHeight="1">
      <c r="A54" s="37" t="s">
        <v>62</v>
      </c>
      <c r="B54" s="38">
        <v>6057216</v>
      </c>
      <c r="C54" s="39">
        <v>14607125</v>
      </c>
      <c r="D54" s="40">
        <f t="shared" si="3"/>
        <v>20664341</v>
      </c>
      <c r="E54" s="41">
        <v>7432522</v>
      </c>
      <c r="F54" s="42">
        <f t="shared" si="4"/>
        <v>0.35967863673949246</v>
      </c>
      <c r="G54" s="38">
        <f t="shared" si="5"/>
        <v>13231819</v>
      </c>
      <c r="H54" s="44" t="e">
        <f>+#REF!</f>
        <v>#REF!</v>
      </c>
    </row>
    <row r="55" spans="1:8" ht="15" customHeight="1">
      <c r="A55" s="37" t="s">
        <v>63</v>
      </c>
      <c r="B55" s="38">
        <v>1908528</v>
      </c>
      <c r="C55" s="39">
        <v>2723213</v>
      </c>
      <c r="D55" s="40">
        <f t="shared" si="3"/>
        <v>4631741</v>
      </c>
      <c r="E55" s="41">
        <v>1586829</v>
      </c>
      <c r="F55" s="42">
        <f t="shared" si="4"/>
        <v>0.3425988197526589</v>
      </c>
      <c r="G55" s="38">
        <f t="shared" si="5"/>
        <v>3044912</v>
      </c>
      <c r="H55" s="44" t="e">
        <f>+#REF!</f>
        <v>#REF!</v>
      </c>
    </row>
    <row r="56" spans="1:8" ht="15" customHeight="1">
      <c r="A56" s="37" t="s">
        <v>64</v>
      </c>
      <c r="B56" s="38">
        <v>8459662</v>
      </c>
      <c r="C56" s="39">
        <v>18331645</v>
      </c>
      <c r="D56" s="40">
        <f t="shared" si="3"/>
        <v>26791307</v>
      </c>
      <c r="E56" s="41">
        <v>10856863</v>
      </c>
      <c r="F56" s="42">
        <f t="shared" si="4"/>
        <v>0.40523827374304655</v>
      </c>
      <c r="G56" s="38">
        <f t="shared" si="5"/>
        <v>15934444</v>
      </c>
      <c r="H56" s="44" t="e">
        <f>+#REF!</f>
        <v>#REF!</v>
      </c>
    </row>
    <row r="57" spans="1:8" ht="15" customHeight="1">
      <c r="A57" s="37" t="s">
        <v>65</v>
      </c>
      <c r="B57" s="38">
        <v>15699113</v>
      </c>
      <c r="C57" s="39">
        <v>82983454</v>
      </c>
      <c r="D57" s="40">
        <f t="shared" si="3"/>
        <v>98682567</v>
      </c>
      <c r="E57" s="41">
        <v>42894729</v>
      </c>
      <c r="F57" s="42">
        <f t="shared" si="4"/>
        <v>0.43467382643177493</v>
      </c>
      <c r="G57" s="38">
        <f t="shared" si="5"/>
        <v>55787838</v>
      </c>
      <c r="H57" s="44" t="e">
        <f>+#REF!</f>
        <v>#REF!</v>
      </c>
    </row>
    <row r="58" spans="1:8" ht="15" customHeight="1">
      <c r="A58" s="37" t="s">
        <v>66</v>
      </c>
      <c r="B58" s="38">
        <v>1032889</v>
      </c>
      <c r="C58" s="39">
        <v>4360660</v>
      </c>
      <c r="D58" s="40">
        <f t="shared" si="3"/>
        <v>5393549</v>
      </c>
      <c r="E58" s="41">
        <v>1699314</v>
      </c>
      <c r="F58" s="42">
        <f t="shared" si="4"/>
        <v>0.3150641627618475</v>
      </c>
      <c r="G58" s="38">
        <f t="shared" si="5"/>
        <v>3694235</v>
      </c>
      <c r="H58" s="44" t="e">
        <f>+#REF!</f>
        <v>#REF!</v>
      </c>
    </row>
    <row r="59" spans="1:8" ht="15" customHeight="1">
      <c r="A59" s="37" t="s">
        <v>67</v>
      </c>
      <c r="B59" s="38">
        <v>106419</v>
      </c>
      <c r="C59" s="39">
        <v>2723213</v>
      </c>
      <c r="D59" s="40">
        <f t="shared" si="3"/>
        <v>2829632</v>
      </c>
      <c r="E59" s="41">
        <v>2475374</v>
      </c>
      <c r="F59" s="42">
        <f t="shared" si="4"/>
        <v>0.8748042148236944</v>
      </c>
      <c r="G59" s="38">
        <f t="shared" si="5"/>
        <v>354258</v>
      </c>
      <c r="H59" s="44" t="e">
        <f>+#REF!</f>
        <v>#REF!</v>
      </c>
    </row>
    <row r="60" spans="1:8" ht="15" customHeight="1">
      <c r="A60" s="37" t="s">
        <v>68</v>
      </c>
      <c r="B60" s="38">
        <v>4979083</v>
      </c>
      <c r="C60" s="39">
        <v>14274975</v>
      </c>
      <c r="D60" s="40">
        <f t="shared" si="3"/>
        <v>19254058</v>
      </c>
      <c r="E60" s="41">
        <v>8523370</v>
      </c>
      <c r="F60" s="42">
        <f t="shared" si="4"/>
        <v>0.44267914846833845</v>
      </c>
      <c r="G60" s="38">
        <f t="shared" si="5"/>
        <v>10730688</v>
      </c>
      <c r="H60" s="44" t="e">
        <f>+#REF!</f>
        <v>#REF!</v>
      </c>
    </row>
    <row r="61" spans="1:8" ht="15" customHeight="1">
      <c r="A61" s="37" t="s">
        <v>69</v>
      </c>
      <c r="B61" s="38">
        <v>8380563</v>
      </c>
      <c r="C61" s="39">
        <v>27578685</v>
      </c>
      <c r="D61" s="40">
        <f t="shared" si="3"/>
        <v>35959248</v>
      </c>
      <c r="E61" s="41">
        <v>14760183</v>
      </c>
      <c r="F61" s="42">
        <f t="shared" si="4"/>
        <v>0.4104697350734365</v>
      </c>
      <c r="G61" s="38">
        <f t="shared" si="5"/>
        <v>21199065</v>
      </c>
      <c r="H61" s="44" t="e">
        <f>+#REF!</f>
        <v>#REF!</v>
      </c>
    </row>
    <row r="62" spans="1:8" ht="15" customHeight="1">
      <c r="A62" s="37" t="s">
        <v>70</v>
      </c>
      <c r="B62" s="38">
        <v>1457954</v>
      </c>
      <c r="C62" s="39">
        <v>8415446</v>
      </c>
      <c r="D62" s="40">
        <f t="shared" si="3"/>
        <v>9873400</v>
      </c>
      <c r="E62" s="41">
        <v>6354364</v>
      </c>
      <c r="F62" s="42">
        <f t="shared" si="4"/>
        <v>0.643584175663905</v>
      </c>
      <c r="G62" s="38">
        <f t="shared" si="5"/>
        <v>3519036</v>
      </c>
      <c r="H62" s="44" t="e">
        <f>+#REF!</f>
        <v>#REF!</v>
      </c>
    </row>
    <row r="63" spans="1:8" ht="15" customHeight="1">
      <c r="A63" s="37" t="s">
        <v>71</v>
      </c>
      <c r="B63" s="38">
        <v>3630760</v>
      </c>
      <c r="C63" s="39">
        <v>13453552</v>
      </c>
      <c r="D63" s="40">
        <f t="shared" si="3"/>
        <v>17084312</v>
      </c>
      <c r="E63" s="41">
        <v>6299318</v>
      </c>
      <c r="F63" s="42">
        <f t="shared" si="4"/>
        <v>0.3687194427261689</v>
      </c>
      <c r="G63" s="38">
        <f t="shared" si="5"/>
        <v>10784994</v>
      </c>
      <c r="H63" s="44" t="e">
        <f>+#REF!</f>
        <v>#REF!</v>
      </c>
    </row>
    <row r="64" spans="1:10" ht="15" customHeight="1">
      <c r="A64" s="37" t="s">
        <v>72</v>
      </c>
      <c r="B64" s="38">
        <v>1398673</v>
      </c>
      <c r="C64" s="39">
        <v>2723213</v>
      </c>
      <c r="D64" s="40">
        <f t="shared" si="3"/>
        <v>4121886</v>
      </c>
      <c r="E64" s="41">
        <v>2259867</v>
      </c>
      <c r="F64" s="42">
        <f t="shared" si="4"/>
        <v>0.5482604322390284</v>
      </c>
      <c r="G64" s="38">
        <f t="shared" si="5"/>
        <v>1862019</v>
      </c>
      <c r="H64" s="45" t="e">
        <f>+#REF!</f>
        <v>#REF!</v>
      </c>
      <c r="I64" s="46"/>
      <c r="J64" s="46"/>
    </row>
    <row r="65" ht="9.75" customHeight="1">
      <c r="A65" s="47"/>
    </row>
    <row r="66" ht="18" customHeight="1">
      <c r="A66" s="49" t="s">
        <v>73</v>
      </c>
    </row>
    <row r="67" spans="1:7" ht="22.5" customHeight="1">
      <c r="A67" s="50"/>
      <c r="C67"/>
      <c r="G67" s="51"/>
    </row>
  </sheetData>
  <mergeCells count="2">
    <mergeCell ref="C6:D6"/>
    <mergeCell ref="A5:G5"/>
  </mergeCells>
  <printOptions horizontalCentered="1"/>
  <pageMargins left="0.5" right="0.25" top="0.25" bottom="0.25" header="0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</dc:creator>
  <cp:keywords/>
  <dc:description/>
  <cp:lastModifiedBy>sbailey</cp:lastModifiedBy>
  <dcterms:created xsi:type="dcterms:W3CDTF">2004-04-04T15:09:42Z</dcterms:created>
  <dcterms:modified xsi:type="dcterms:W3CDTF">2004-06-24T19:40:43Z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-1564333216</vt:i4>
  </property>
  <property fmtid="{D5CDD505-2E9C-101B-9397-08002B2CF9AE}" pid="4" name="_EmailSubje">
    <vt:lpwstr>please upload these files to doleta/budget folder</vt:lpwstr>
  </property>
  <property fmtid="{D5CDD505-2E9C-101B-9397-08002B2CF9AE}" pid="5" name="_AuthorEma">
    <vt:lpwstr>Nguyen.Chi@dol.gov</vt:lpwstr>
  </property>
  <property fmtid="{D5CDD505-2E9C-101B-9397-08002B2CF9AE}" pid="6" name="_AuthorEmailDisplayNa">
    <vt:lpwstr>Nguyen,  Chi - ETA CTR</vt:lpwstr>
  </property>
</Properties>
</file>