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3980" windowHeight="7110" activeTab="0"/>
  </bookViews>
  <sheets>
    <sheet name="Adults_Sum" sheetId="1" r:id="rId1"/>
  </sheets>
  <externalReferences>
    <externalReference r:id="rId4"/>
  </externalReferences>
  <definedNames>
    <definedName name="_xlnm.Print_Area" localSheetId="0">'Adults_Sum'!$A$1:$L$67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<sst xmlns="http://schemas.openxmlformats.org/spreadsheetml/2006/main" count="86" uniqueCount="78">
  <si>
    <t>U. S. Department of Labor</t>
  </si>
  <si>
    <t>Employment and Training Administration</t>
  </si>
  <si>
    <t>WIA Adult Activities Program</t>
  </si>
  <si>
    <t>PY 2003 Availability</t>
  </si>
  <si>
    <t>Expenditures</t>
  </si>
  <si>
    <t>Unexpended</t>
  </si>
  <si>
    <t>PY 2003</t>
  </si>
  <si>
    <t>FY 2004</t>
  </si>
  <si>
    <t>Total</t>
  </si>
  <si>
    <t>as % of</t>
  </si>
  <si>
    <t xml:space="preserve">Unexpended </t>
  </si>
  <si>
    <t>PY 2000</t>
  </si>
  <si>
    <t>Carry-In</t>
  </si>
  <si>
    <t>Allotment/NOO</t>
  </si>
  <si>
    <t>Total Available</t>
  </si>
  <si>
    <t>Balance</t>
  </si>
  <si>
    <t>State</t>
  </si>
  <si>
    <t>To PY 2003</t>
  </si>
  <si>
    <t>Transfers</t>
  </si>
  <si>
    <t>Availability</t>
  </si>
  <si>
    <t>7/1/03-6/30/04</t>
  </si>
  <si>
    <t>7/1/03-12/31/03</t>
  </si>
  <si>
    <t>Available</t>
  </si>
  <si>
    <t>12/31/03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</si>
  <si>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</si>
  <si>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</si>
  <si>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</si>
  <si>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</si>
  <si>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</si>
  <si>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</si>
  <si>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</si>
  <si>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</si>
  <si>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</si>
  <si>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</si>
  <si>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</si>
  <si>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</si>
  <si>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</si>
  <si>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</si>
  <si>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</si>
  <si>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</si>
  <si>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</si>
  <si>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</si>
  <si>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</si>
  <si>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</si>
  <si>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</si>
  <si>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</si>
  <si>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</si>
  <si>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</si>
  <si>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</si>
  <si>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</si>
  <si>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</si>
  <si>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</si>
  <si>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</si>
  <si>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</si>
  <si>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</si>
  <si>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</si>
  <si>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</si>
  <si>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</si>
  <si>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</si>
  <si>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</si>
  <si>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</si>
  <si>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</si>
  <si>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</si>
  <si>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</si>
  <si>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</si>
  <si>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</si>
  <si>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</si>
  <si>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</si>
  <si>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</si>
  <si>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</si>
  <si>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</si>
  <si>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</si>
  <si>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</si>
  <si>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</si>
  <si>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</si>
  <si>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</si>
  <si>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Unexpended Carry-in can vary from that reported for previous quarter due to revisions in State reports.</t>
  </si>
  <si>
    <t>State Reporting of Formula Spending for Program Year 2003 as of 12/31/03 Reports (as of 3/8/04)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</si>
</sst>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 quotePrefix="1">
      <alignment horizontal="center" wrapText="1"/>
    </xf>
    <xf numFmtId="0" fontId="7" fillId="0" borderId="4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7" fillId="0" borderId="7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3" fillId="0" borderId="5" xfId="0" applyFont="1" applyBorder="1" applyAlignment="1">
      <alignment/>
    </xf>
    <xf numFmtId="5" fontId="3" fillId="0" borderId="5" xfId="19" applyNumberFormat="1" applyFont="1" applyBorder="1" applyAlignment="1">
      <alignment/>
    </xf>
    <xf numFmtId="5" fontId="3" fillId="0" borderId="4" xfId="19" applyNumberFormat="1" applyFont="1" applyBorder="1" applyAlignment="1">
      <alignment/>
    </xf>
    <xf numFmtId="5" fontId="3" fillId="0" borderId="7" xfId="19" applyNumberFormat="1" applyFont="1" applyBorder="1" applyAlignment="1">
      <alignment/>
    </xf>
    <xf numFmtId="170" fontId="3" fillId="0" borderId="7" xfId="22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5" fontId="0" fillId="0" borderId="9" xfId="0" applyNumberFormat="1" applyBorder="1" applyAlignment="1">
      <alignment/>
    </xf>
    <xf numFmtId="0" fontId="3" fillId="0" borderId="11" xfId="0" applyFon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170" fontId="0" fillId="0" borderId="13" xfId="22" applyNumberForma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State%20WIA%20Spending%20Reports\Spending_Rpts_byPgm\031231\123103_SpendSum_byPgm_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  <sheetName val="Adults_Sum"/>
      <sheetName val="Youth_Sum"/>
      <sheetName val="DW_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7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6.7109375" style="0" bestFit="1" customWidth="1"/>
    <col min="6" max="6" width="14.28125" style="0" customWidth="1"/>
    <col min="7" max="7" width="15.7109375" style="0" customWidth="1"/>
    <col min="8" max="8" width="17.421875" style="0" customWidth="1"/>
    <col min="9" max="9" width="16.140625" style="0" customWidth="1"/>
    <col min="10" max="10" width="14.28125" style="0" bestFit="1" customWidth="1"/>
    <col min="11" max="11" width="15.7109375" style="0" bestFit="1" customWidth="1"/>
    <col min="12" max="12" width="13.8515625" style="0" hidden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75">
      <c r="A3" s="4" t="s">
        <v>77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</row>
    <row r="5" spans="1:11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ht="12.75">
      <c r="A6" s="5"/>
      <c r="B6" s="6"/>
      <c r="C6" s="49" t="s">
        <v>3</v>
      </c>
      <c r="D6" s="51"/>
      <c r="E6" s="51"/>
      <c r="F6" s="51"/>
      <c r="G6" s="51"/>
      <c r="H6" s="50"/>
      <c r="I6" s="7"/>
      <c r="J6" s="8" t="s">
        <v>4</v>
      </c>
      <c r="K6" s="9"/>
      <c r="L6" s="10"/>
    </row>
    <row r="7" spans="1:12" ht="12.75">
      <c r="A7" s="11"/>
      <c r="B7" s="12" t="s">
        <v>5</v>
      </c>
      <c r="C7" s="49" t="s">
        <v>6</v>
      </c>
      <c r="D7" s="50"/>
      <c r="E7" s="49" t="s">
        <v>7</v>
      </c>
      <c r="F7" s="50"/>
      <c r="G7" s="13" t="s">
        <v>8</v>
      </c>
      <c r="H7" s="13"/>
      <c r="I7" s="14"/>
      <c r="J7" s="15" t="s">
        <v>9</v>
      </c>
      <c r="K7" s="12" t="s">
        <v>10</v>
      </c>
      <c r="L7" s="16" t="s">
        <v>11</v>
      </c>
    </row>
    <row r="8" spans="1:12" ht="12.75">
      <c r="A8" s="11"/>
      <c r="B8" s="12" t="s">
        <v>12</v>
      </c>
      <c r="C8" s="14" t="s">
        <v>13</v>
      </c>
      <c r="D8" s="8"/>
      <c r="E8" s="14" t="s">
        <v>13</v>
      </c>
      <c r="F8" s="8"/>
      <c r="G8" s="12" t="s">
        <v>6</v>
      </c>
      <c r="H8" s="17" t="s">
        <v>14</v>
      </c>
      <c r="I8" s="18" t="s">
        <v>4</v>
      </c>
      <c r="J8" s="16" t="s">
        <v>8</v>
      </c>
      <c r="K8" s="15" t="s">
        <v>15</v>
      </c>
      <c r="L8" s="19" t="s">
        <v>10</v>
      </c>
    </row>
    <row r="9" spans="1:12" ht="12.75" customHeight="1">
      <c r="A9" s="20" t="s">
        <v>16</v>
      </c>
      <c r="B9" s="21" t="s">
        <v>17</v>
      </c>
      <c r="C9" s="22">
        <v>37803</v>
      </c>
      <c r="D9" s="23" t="s">
        <v>18</v>
      </c>
      <c r="E9" s="22">
        <v>37895</v>
      </c>
      <c r="F9" s="23" t="s">
        <v>18</v>
      </c>
      <c r="G9" s="21" t="s">
        <v>19</v>
      </c>
      <c r="H9" s="24" t="s">
        <v>20</v>
      </c>
      <c r="I9" s="25" t="s">
        <v>21</v>
      </c>
      <c r="J9" s="26" t="s">
        <v>22</v>
      </c>
      <c r="K9" s="27" t="s">
        <v>23</v>
      </c>
      <c r="L9" s="23" t="s">
        <v>15</v>
      </c>
    </row>
    <row r="10" spans="1:11" ht="7.5" customHeight="1">
      <c r="A10" s="28"/>
      <c r="B10" s="28"/>
      <c r="C10" s="29"/>
      <c r="D10" s="10"/>
      <c r="E10" s="29"/>
      <c r="F10" s="10"/>
      <c r="G10" s="28"/>
      <c r="H10" s="28"/>
      <c r="I10" s="29"/>
      <c r="J10" s="10"/>
      <c r="K10" s="28"/>
    </row>
    <row r="11" spans="1:12" ht="12.75">
      <c r="A11" s="30" t="s">
        <v>8</v>
      </c>
      <c r="B11" s="31">
        <f aca="true" t="shared" si="0" ref="B11:I11">SUM(B13:B64)</f>
        <v>388300917</v>
      </c>
      <c r="C11" s="32">
        <f t="shared" si="0"/>
        <v>185809200</v>
      </c>
      <c r="D11" s="33">
        <f t="shared" si="0"/>
        <v>6435011</v>
      </c>
      <c r="E11" s="32">
        <f t="shared" si="0"/>
        <v>708306921</v>
      </c>
      <c r="F11" s="33">
        <f t="shared" si="0"/>
        <v>13756644</v>
      </c>
      <c r="G11" s="31">
        <f t="shared" si="0"/>
        <v>914307776</v>
      </c>
      <c r="H11" s="31">
        <f t="shared" si="0"/>
        <v>1302608693</v>
      </c>
      <c r="I11" s="32">
        <f t="shared" si="0"/>
        <v>446817550</v>
      </c>
      <c r="J11" s="34">
        <f>+I11/H11</f>
        <v>0.34301747900280594</v>
      </c>
      <c r="K11" s="31">
        <f>SUM(K13:K64)</f>
        <v>855791143</v>
      </c>
      <c r="L11" s="31" t="e">
        <f>SUM(L13:L64)</f>
        <v>#REF!</v>
      </c>
    </row>
    <row r="12" spans="1:11" ht="9" customHeight="1">
      <c r="A12" s="35"/>
      <c r="B12" s="36"/>
      <c r="C12" s="37"/>
      <c r="D12" s="38"/>
      <c r="E12" s="37"/>
      <c r="F12" s="38"/>
      <c r="G12" s="39"/>
      <c r="H12" s="39"/>
      <c r="I12" s="37"/>
      <c r="J12" s="38"/>
      <c r="K12" s="36"/>
    </row>
    <row r="13" spans="1:12" ht="18" customHeight="1">
      <c r="A13" s="40" t="s">
        <v>24</v>
      </c>
      <c r="B13" s="41">
        <v>12667981</v>
      </c>
      <c r="C13" s="42">
        <v>3285504</v>
      </c>
      <c r="D13" s="43">
        <v>0</v>
      </c>
      <c r="E13" s="42">
        <v>12524381</v>
      </c>
      <c r="F13" s="43">
        <v>0</v>
      </c>
      <c r="G13" s="41">
        <f aca="true" t="shared" si="1" ref="G13:G44">SUM(C13:F13)</f>
        <v>15809885</v>
      </c>
      <c r="H13" s="41">
        <f aca="true" t="shared" si="2" ref="H13:H44">+B13+G13</f>
        <v>28477866</v>
      </c>
      <c r="I13" s="42">
        <v>7232180</v>
      </c>
      <c r="J13" s="44">
        <f aca="true" t="shared" si="3" ref="J13:J44">+I13/H13</f>
        <v>0.25395793350527035</v>
      </c>
      <c r="K13" s="41">
        <f aca="true" t="shared" si="4" ref="K13:K44">+H13-I13</f>
        <v>21245686</v>
      </c>
      <c r="L13" s="41" t="e">
        <f>+#REF!</f>
        <v>#REF!</v>
      </c>
    </row>
    <row r="14" spans="1:12" ht="18" customHeight="1">
      <c r="A14" s="40" t="s">
        <v>25</v>
      </c>
      <c r="B14" s="41">
        <v>1437550</v>
      </c>
      <c r="C14" s="42">
        <v>641897</v>
      </c>
      <c r="D14" s="43">
        <v>0</v>
      </c>
      <c r="E14" s="42">
        <v>2446917</v>
      </c>
      <c r="F14" s="43">
        <v>0</v>
      </c>
      <c r="G14" s="41">
        <f t="shared" si="1"/>
        <v>3088814</v>
      </c>
      <c r="H14" s="41">
        <f t="shared" si="2"/>
        <v>4526364</v>
      </c>
      <c r="I14" s="42">
        <v>2237241</v>
      </c>
      <c r="J14" s="44">
        <f t="shared" si="3"/>
        <v>0.4942689098799831</v>
      </c>
      <c r="K14" s="41">
        <f t="shared" si="4"/>
        <v>2289123</v>
      </c>
      <c r="L14" s="41" t="e">
        <f>+#REF!</f>
        <v>#REF!</v>
      </c>
    </row>
    <row r="15" spans="1:12" ht="18" customHeight="1">
      <c r="A15" s="40" t="s">
        <v>26</v>
      </c>
      <c r="B15" s="41">
        <v>5313360</v>
      </c>
      <c r="C15" s="42">
        <v>3086175</v>
      </c>
      <c r="D15" s="43">
        <v>405610</v>
      </c>
      <c r="E15" s="42">
        <v>11764536</v>
      </c>
      <c r="F15" s="43">
        <v>1154825</v>
      </c>
      <c r="G15" s="41">
        <f t="shared" si="1"/>
        <v>16411146</v>
      </c>
      <c r="H15" s="41">
        <f t="shared" si="2"/>
        <v>21724506</v>
      </c>
      <c r="I15" s="42">
        <v>7170422</v>
      </c>
      <c r="J15" s="44">
        <f t="shared" si="3"/>
        <v>0.33006145226041045</v>
      </c>
      <c r="K15" s="41">
        <f t="shared" si="4"/>
        <v>14554084</v>
      </c>
      <c r="L15" s="41" t="e">
        <f>+#REF!</f>
        <v>#REF!</v>
      </c>
    </row>
    <row r="16" spans="1:12" ht="18" customHeight="1">
      <c r="A16" s="40" t="s">
        <v>27</v>
      </c>
      <c r="B16" s="41">
        <v>5415306</v>
      </c>
      <c r="C16" s="42">
        <v>1768662</v>
      </c>
      <c r="D16" s="43">
        <v>0</v>
      </c>
      <c r="E16" s="42">
        <v>6742163</v>
      </c>
      <c r="F16" s="43">
        <v>0</v>
      </c>
      <c r="G16" s="41">
        <f t="shared" si="1"/>
        <v>8510825</v>
      </c>
      <c r="H16" s="41">
        <f t="shared" si="2"/>
        <v>13926131</v>
      </c>
      <c r="I16" s="42">
        <v>4083741</v>
      </c>
      <c r="J16" s="44">
        <f t="shared" si="3"/>
        <v>0.2932430407268178</v>
      </c>
      <c r="K16" s="41">
        <f t="shared" si="4"/>
        <v>9842390</v>
      </c>
      <c r="L16" s="41" t="e">
        <f>+#REF!</f>
        <v>#REF!</v>
      </c>
    </row>
    <row r="17" spans="1:12" ht="18" customHeight="1">
      <c r="A17" s="40" t="s">
        <v>28</v>
      </c>
      <c r="B17" s="41">
        <v>50201370</v>
      </c>
      <c r="C17" s="42">
        <v>26673331</v>
      </c>
      <c r="D17" s="43">
        <v>429470</v>
      </c>
      <c r="E17" s="42">
        <v>101679067</v>
      </c>
      <c r="F17" s="43">
        <v>5162428</v>
      </c>
      <c r="G17" s="41">
        <f t="shared" si="1"/>
        <v>133944296</v>
      </c>
      <c r="H17" s="41">
        <f t="shared" si="2"/>
        <v>184145666</v>
      </c>
      <c r="I17" s="42">
        <v>73472243</v>
      </c>
      <c r="J17" s="44">
        <f t="shared" si="3"/>
        <v>0.3989898029965039</v>
      </c>
      <c r="K17" s="41">
        <f t="shared" si="4"/>
        <v>110673423</v>
      </c>
      <c r="L17" s="41" t="e">
        <f>+#REF!</f>
        <v>#REF!</v>
      </c>
    </row>
    <row r="18" spans="1:12" ht="18" customHeight="1">
      <c r="A18" s="40" t="s">
        <v>29</v>
      </c>
      <c r="B18" s="41">
        <v>2663304</v>
      </c>
      <c r="C18" s="42">
        <v>1326923</v>
      </c>
      <c r="D18" s="43">
        <v>381463</v>
      </c>
      <c r="E18" s="42">
        <v>5058247</v>
      </c>
      <c r="F18" s="43">
        <v>1218400</v>
      </c>
      <c r="G18" s="41">
        <f t="shared" si="1"/>
        <v>7985033</v>
      </c>
      <c r="H18" s="41">
        <f t="shared" si="2"/>
        <v>10648337</v>
      </c>
      <c r="I18" s="42">
        <v>3152886</v>
      </c>
      <c r="J18" s="44">
        <f t="shared" si="3"/>
        <v>0.29609186861760667</v>
      </c>
      <c r="K18" s="41">
        <f t="shared" si="4"/>
        <v>7495451</v>
      </c>
      <c r="L18" s="41" t="e">
        <f>+#REF!</f>
        <v>#REF!</v>
      </c>
    </row>
    <row r="19" spans="1:12" ht="18" customHeight="1">
      <c r="A19" s="40" t="s">
        <v>30</v>
      </c>
      <c r="B19" s="41">
        <v>773040</v>
      </c>
      <c r="C19" s="42">
        <v>1072994</v>
      </c>
      <c r="D19" s="43">
        <v>0</v>
      </c>
      <c r="E19" s="42">
        <v>4090265</v>
      </c>
      <c r="F19" s="43">
        <v>0</v>
      </c>
      <c r="G19" s="41">
        <f t="shared" si="1"/>
        <v>5163259</v>
      </c>
      <c r="H19" s="41">
        <f t="shared" si="2"/>
        <v>5936299</v>
      </c>
      <c r="I19" s="42">
        <v>2086063</v>
      </c>
      <c r="J19" s="44">
        <f t="shared" si="3"/>
        <v>0.35140800690800783</v>
      </c>
      <c r="K19" s="41">
        <f t="shared" si="4"/>
        <v>3850236</v>
      </c>
      <c r="L19" s="41" t="e">
        <f>+#REF!</f>
        <v>#REF!</v>
      </c>
    </row>
    <row r="20" spans="1:12" ht="18" customHeight="1">
      <c r="A20" s="40" t="s">
        <v>31</v>
      </c>
      <c r="B20" s="41">
        <v>419540</v>
      </c>
      <c r="C20" s="42">
        <v>465778</v>
      </c>
      <c r="D20" s="43">
        <v>0</v>
      </c>
      <c r="E20" s="42">
        <v>1775550</v>
      </c>
      <c r="F20" s="43">
        <v>0</v>
      </c>
      <c r="G20" s="41">
        <f t="shared" si="1"/>
        <v>2241328</v>
      </c>
      <c r="H20" s="41">
        <f t="shared" si="2"/>
        <v>2660868</v>
      </c>
      <c r="I20" s="42">
        <v>783984</v>
      </c>
      <c r="J20" s="44">
        <f t="shared" si="3"/>
        <v>0.29463468311844104</v>
      </c>
      <c r="K20" s="41">
        <f t="shared" si="4"/>
        <v>1876884</v>
      </c>
      <c r="L20" s="41" t="e">
        <f>+#REF!</f>
        <v>#REF!</v>
      </c>
    </row>
    <row r="21" spans="1:12" ht="18" customHeight="1">
      <c r="A21" s="40" t="s">
        <v>32</v>
      </c>
      <c r="B21" s="41">
        <v>1847473</v>
      </c>
      <c r="C21" s="42">
        <v>632442</v>
      </c>
      <c r="D21" s="43">
        <v>0</v>
      </c>
      <c r="E21" s="42">
        <v>2410877</v>
      </c>
      <c r="F21" s="43">
        <v>0</v>
      </c>
      <c r="G21" s="41">
        <f t="shared" si="1"/>
        <v>3043319</v>
      </c>
      <c r="H21" s="41">
        <f t="shared" si="2"/>
        <v>4890792</v>
      </c>
      <c r="I21" s="42">
        <v>2153020</v>
      </c>
      <c r="J21" s="44">
        <f t="shared" si="3"/>
        <v>0.4402190892599808</v>
      </c>
      <c r="K21" s="41">
        <f t="shared" si="4"/>
        <v>2737772</v>
      </c>
      <c r="L21" s="41" t="e">
        <f>+#REF!</f>
        <v>#REF!</v>
      </c>
    </row>
    <row r="22" spans="1:12" ht="18" customHeight="1">
      <c r="A22" s="40" t="s">
        <v>33</v>
      </c>
      <c r="B22" s="41">
        <v>11176774</v>
      </c>
      <c r="C22" s="42">
        <v>8833409</v>
      </c>
      <c r="D22" s="43">
        <v>0</v>
      </c>
      <c r="E22" s="42">
        <v>33673064</v>
      </c>
      <c r="F22" s="43">
        <v>2345426</v>
      </c>
      <c r="G22" s="41">
        <f t="shared" si="1"/>
        <v>44851899</v>
      </c>
      <c r="H22" s="41">
        <f t="shared" si="2"/>
        <v>56028673</v>
      </c>
      <c r="I22" s="42">
        <v>20505821</v>
      </c>
      <c r="J22" s="44">
        <f t="shared" si="3"/>
        <v>0.3659879826174002</v>
      </c>
      <c r="K22" s="41">
        <f t="shared" si="4"/>
        <v>35522852</v>
      </c>
      <c r="L22" s="41" t="e">
        <f>+#REF!</f>
        <v>#REF!</v>
      </c>
    </row>
    <row r="23" spans="1:12" ht="18" customHeight="1">
      <c r="A23" s="40" t="s">
        <v>34</v>
      </c>
      <c r="B23" s="41">
        <v>12037804</v>
      </c>
      <c r="C23" s="42">
        <v>3411540</v>
      </c>
      <c r="D23" s="43">
        <v>0</v>
      </c>
      <c r="E23" s="42">
        <v>13004834</v>
      </c>
      <c r="F23" s="43">
        <v>0</v>
      </c>
      <c r="G23" s="41">
        <f t="shared" si="1"/>
        <v>16416374</v>
      </c>
      <c r="H23" s="41">
        <f t="shared" si="2"/>
        <v>28454178</v>
      </c>
      <c r="I23" s="42">
        <v>11346349</v>
      </c>
      <c r="J23" s="44">
        <f t="shared" si="3"/>
        <v>0.39875862869769074</v>
      </c>
      <c r="K23" s="41">
        <f t="shared" si="4"/>
        <v>17107829</v>
      </c>
      <c r="L23" s="41" t="e">
        <f>+#REF!</f>
        <v>#REF!</v>
      </c>
    </row>
    <row r="24" spans="1:12" ht="18" customHeight="1">
      <c r="A24" s="40" t="s">
        <v>35</v>
      </c>
      <c r="B24" s="41">
        <v>2966480</v>
      </c>
      <c r="C24" s="42">
        <v>867111</v>
      </c>
      <c r="D24" s="43">
        <v>0</v>
      </c>
      <c r="E24" s="42">
        <v>3305436</v>
      </c>
      <c r="F24" s="43">
        <v>0</v>
      </c>
      <c r="G24" s="41">
        <f t="shared" si="1"/>
        <v>4172547</v>
      </c>
      <c r="H24" s="41">
        <f t="shared" si="2"/>
        <v>7139027</v>
      </c>
      <c r="I24" s="42">
        <v>2323292</v>
      </c>
      <c r="J24" s="44">
        <f t="shared" si="3"/>
        <v>0.3254353849621244</v>
      </c>
      <c r="K24" s="41">
        <f t="shared" si="4"/>
        <v>4815735</v>
      </c>
      <c r="L24" s="41" t="e">
        <f>+#REF!</f>
        <v>#REF!</v>
      </c>
    </row>
    <row r="25" spans="1:12" ht="18" customHeight="1">
      <c r="A25" s="40" t="s">
        <v>36</v>
      </c>
      <c r="B25" s="41">
        <v>1101679</v>
      </c>
      <c r="C25" s="42">
        <v>726314</v>
      </c>
      <c r="D25" s="43">
        <v>0</v>
      </c>
      <c r="E25" s="42">
        <v>2768720</v>
      </c>
      <c r="F25" s="43">
        <v>0</v>
      </c>
      <c r="G25" s="41">
        <f t="shared" si="1"/>
        <v>3495034</v>
      </c>
      <c r="H25" s="41">
        <f t="shared" si="2"/>
        <v>4596713</v>
      </c>
      <c r="I25" s="42">
        <v>1572899</v>
      </c>
      <c r="J25" s="44">
        <f t="shared" si="3"/>
        <v>0.34217907448213536</v>
      </c>
      <c r="K25" s="41">
        <f t="shared" si="4"/>
        <v>3023814</v>
      </c>
      <c r="L25" s="41" t="e">
        <f>+#REF!</f>
        <v>#REF!</v>
      </c>
    </row>
    <row r="26" spans="1:12" ht="18" customHeight="1">
      <c r="A26" s="40" t="s">
        <v>37</v>
      </c>
      <c r="B26" s="41">
        <v>19713786</v>
      </c>
      <c r="C26" s="42">
        <v>9043315</v>
      </c>
      <c r="D26" s="43">
        <v>1547883</v>
      </c>
      <c r="E26" s="42">
        <v>34473228</v>
      </c>
      <c r="F26" s="43">
        <v>0</v>
      </c>
      <c r="G26" s="41">
        <f t="shared" si="1"/>
        <v>45064426</v>
      </c>
      <c r="H26" s="41">
        <f t="shared" si="2"/>
        <v>64778212</v>
      </c>
      <c r="I26" s="42">
        <v>21348072</v>
      </c>
      <c r="J26" s="44">
        <f t="shared" si="3"/>
        <v>0.329556363797136</v>
      </c>
      <c r="K26" s="41">
        <f t="shared" si="4"/>
        <v>43430140</v>
      </c>
      <c r="L26" s="41" t="e">
        <f>+#REF!</f>
        <v>#REF!</v>
      </c>
    </row>
    <row r="27" spans="1:12" ht="18" customHeight="1">
      <c r="A27" s="40" t="s">
        <v>38</v>
      </c>
      <c r="B27" s="41">
        <v>4040968</v>
      </c>
      <c r="C27" s="42">
        <v>2490270</v>
      </c>
      <c r="D27" s="43">
        <v>0</v>
      </c>
      <c r="E27" s="42">
        <v>9492940</v>
      </c>
      <c r="F27" s="43">
        <v>0</v>
      </c>
      <c r="G27" s="41">
        <f t="shared" si="1"/>
        <v>11983210</v>
      </c>
      <c r="H27" s="41">
        <f t="shared" si="2"/>
        <v>16024178</v>
      </c>
      <c r="I27" s="42">
        <v>5467367</v>
      </c>
      <c r="J27" s="44">
        <f t="shared" si="3"/>
        <v>0.3411948494331503</v>
      </c>
      <c r="K27" s="41">
        <f t="shared" si="4"/>
        <v>10556811</v>
      </c>
      <c r="L27" s="41" t="e">
        <f>+#REF!</f>
        <v>#REF!</v>
      </c>
    </row>
    <row r="28" spans="1:12" ht="18" customHeight="1">
      <c r="A28" s="40" t="s">
        <v>39</v>
      </c>
      <c r="B28" s="41">
        <v>1224901</v>
      </c>
      <c r="C28" s="42">
        <v>723160</v>
      </c>
      <c r="D28" s="43">
        <v>0</v>
      </c>
      <c r="E28" s="42">
        <v>2756695</v>
      </c>
      <c r="F28" s="43">
        <v>0</v>
      </c>
      <c r="G28" s="41">
        <f t="shared" si="1"/>
        <v>3479855</v>
      </c>
      <c r="H28" s="41">
        <f t="shared" si="2"/>
        <v>4704756</v>
      </c>
      <c r="I28" s="42">
        <v>1640670</v>
      </c>
      <c r="J28" s="44">
        <f t="shared" si="3"/>
        <v>0.34872584253040967</v>
      </c>
      <c r="K28" s="41">
        <f t="shared" si="4"/>
        <v>3064086</v>
      </c>
      <c r="L28" s="41" t="e">
        <f>+#REF!</f>
        <v>#REF!</v>
      </c>
    </row>
    <row r="29" spans="1:12" ht="18" customHeight="1">
      <c r="A29" s="40" t="s">
        <v>40</v>
      </c>
      <c r="B29" s="41">
        <v>2630507</v>
      </c>
      <c r="C29" s="42">
        <v>1085963</v>
      </c>
      <c r="D29" s="43">
        <v>79094</v>
      </c>
      <c r="E29" s="42">
        <v>4139706</v>
      </c>
      <c r="F29" s="43">
        <v>69381</v>
      </c>
      <c r="G29" s="41">
        <f t="shared" si="1"/>
        <v>5374144</v>
      </c>
      <c r="H29" s="41">
        <f t="shared" si="2"/>
        <v>8004651</v>
      </c>
      <c r="I29" s="42">
        <v>2766683</v>
      </c>
      <c r="J29" s="44">
        <f t="shared" si="3"/>
        <v>0.3456344317822226</v>
      </c>
      <c r="K29" s="41">
        <f t="shared" si="4"/>
        <v>5237968</v>
      </c>
      <c r="L29" s="41" t="e">
        <f>+#REF!</f>
        <v>#REF!</v>
      </c>
    </row>
    <row r="30" spans="1:12" ht="18" customHeight="1">
      <c r="A30" s="40" t="s">
        <v>41</v>
      </c>
      <c r="B30" s="41">
        <v>8384086</v>
      </c>
      <c r="C30" s="42">
        <v>3130783</v>
      </c>
      <c r="D30" s="43">
        <v>293789</v>
      </c>
      <c r="E30" s="42">
        <v>11934583</v>
      </c>
      <c r="F30" s="43">
        <v>400000</v>
      </c>
      <c r="G30" s="41">
        <f t="shared" si="1"/>
        <v>15759155</v>
      </c>
      <c r="H30" s="41">
        <f t="shared" si="2"/>
        <v>24143241</v>
      </c>
      <c r="I30" s="42">
        <v>5977333</v>
      </c>
      <c r="J30" s="44">
        <f t="shared" si="3"/>
        <v>0.24757790389451026</v>
      </c>
      <c r="K30" s="41">
        <f t="shared" si="4"/>
        <v>18165908</v>
      </c>
      <c r="L30" s="41" t="e">
        <f>+#REF!</f>
        <v>#REF!</v>
      </c>
    </row>
    <row r="31" spans="1:12" ht="18" customHeight="1">
      <c r="A31" s="40" t="s">
        <v>42</v>
      </c>
      <c r="B31" s="41">
        <v>14175194</v>
      </c>
      <c r="C31" s="42">
        <v>4278072</v>
      </c>
      <c r="D31" s="43">
        <v>0</v>
      </c>
      <c r="E31" s="42">
        <v>16308063</v>
      </c>
      <c r="F31" s="43">
        <v>0</v>
      </c>
      <c r="G31" s="41">
        <f t="shared" si="1"/>
        <v>20586135</v>
      </c>
      <c r="H31" s="41">
        <f t="shared" si="2"/>
        <v>34761329</v>
      </c>
      <c r="I31" s="42">
        <v>11727338</v>
      </c>
      <c r="J31" s="44">
        <f t="shared" si="3"/>
        <v>0.3373673659024947</v>
      </c>
      <c r="K31" s="41">
        <f t="shared" si="4"/>
        <v>23033991</v>
      </c>
      <c r="L31" s="41" t="e">
        <f>+#REF!</f>
        <v>#REF!</v>
      </c>
    </row>
    <row r="32" spans="1:12" ht="18" customHeight="1">
      <c r="A32" s="40" t="s">
        <v>43</v>
      </c>
      <c r="B32" s="41">
        <v>550834</v>
      </c>
      <c r="C32" s="42">
        <v>525763</v>
      </c>
      <c r="D32" s="43">
        <v>0</v>
      </c>
      <c r="E32" s="42">
        <v>2004216</v>
      </c>
      <c r="F32" s="43">
        <v>0</v>
      </c>
      <c r="G32" s="41">
        <f t="shared" si="1"/>
        <v>2529979</v>
      </c>
      <c r="H32" s="41">
        <f t="shared" si="2"/>
        <v>3080813</v>
      </c>
      <c r="I32" s="42">
        <v>1398583</v>
      </c>
      <c r="J32" s="44">
        <f t="shared" si="3"/>
        <v>0.4539655603894167</v>
      </c>
      <c r="K32" s="41">
        <f t="shared" si="4"/>
        <v>1682230</v>
      </c>
      <c r="L32" s="41" t="e">
        <f>+#REF!</f>
        <v>#REF!</v>
      </c>
    </row>
    <row r="33" spans="1:12" ht="18" customHeight="1">
      <c r="A33" s="40" t="s">
        <v>44</v>
      </c>
      <c r="B33" s="41">
        <v>3706964</v>
      </c>
      <c r="C33" s="42">
        <v>2315211</v>
      </c>
      <c r="D33" s="43">
        <v>47958</v>
      </c>
      <c r="E33" s="42">
        <v>8825615</v>
      </c>
      <c r="F33" s="43">
        <v>0</v>
      </c>
      <c r="G33" s="41">
        <f t="shared" si="1"/>
        <v>11188784</v>
      </c>
      <c r="H33" s="41">
        <f t="shared" si="2"/>
        <v>14895748</v>
      </c>
      <c r="I33" s="42">
        <v>5901083</v>
      </c>
      <c r="J33" s="44">
        <f t="shared" si="3"/>
        <v>0.39615889044309827</v>
      </c>
      <c r="K33" s="41">
        <f t="shared" si="4"/>
        <v>8994665</v>
      </c>
      <c r="L33" s="41" t="e">
        <f>+#REF!</f>
        <v>#REF!</v>
      </c>
    </row>
    <row r="34" spans="1:12" ht="18" customHeight="1">
      <c r="A34" s="40" t="s">
        <v>45</v>
      </c>
      <c r="B34" s="41">
        <v>2665234</v>
      </c>
      <c r="C34" s="42">
        <v>1900773</v>
      </c>
      <c r="D34" s="43">
        <v>0</v>
      </c>
      <c r="E34" s="42">
        <v>7245768</v>
      </c>
      <c r="F34" s="43">
        <v>-203956</v>
      </c>
      <c r="G34" s="41">
        <f t="shared" si="1"/>
        <v>8942585</v>
      </c>
      <c r="H34" s="41">
        <f t="shared" si="2"/>
        <v>11607819</v>
      </c>
      <c r="I34" s="42">
        <v>5042281</v>
      </c>
      <c r="J34" s="44">
        <f t="shared" si="3"/>
        <v>0.4343865975167256</v>
      </c>
      <c r="K34" s="41">
        <f t="shared" si="4"/>
        <v>6565538</v>
      </c>
      <c r="L34" s="41" t="e">
        <f>+#REF!</f>
        <v>#REF!</v>
      </c>
    </row>
    <row r="35" spans="1:12" ht="18" customHeight="1">
      <c r="A35" s="40" t="s">
        <v>46</v>
      </c>
      <c r="B35" s="41">
        <v>6439968</v>
      </c>
      <c r="C35" s="42">
        <v>7777748</v>
      </c>
      <c r="D35" s="43">
        <v>1096874</v>
      </c>
      <c r="E35" s="42">
        <v>29648868</v>
      </c>
      <c r="F35" s="43">
        <v>115000</v>
      </c>
      <c r="G35" s="41">
        <f t="shared" si="1"/>
        <v>38638490</v>
      </c>
      <c r="H35" s="41">
        <f t="shared" si="2"/>
        <v>45078458</v>
      </c>
      <c r="I35" s="42">
        <v>13711865</v>
      </c>
      <c r="J35" s="44">
        <f t="shared" si="3"/>
        <v>0.30417777378276784</v>
      </c>
      <c r="K35" s="41">
        <f t="shared" si="4"/>
        <v>31366593</v>
      </c>
      <c r="L35" s="41" t="e">
        <f>+#REF!</f>
        <v>#REF!</v>
      </c>
    </row>
    <row r="36" spans="1:12" ht="18" customHeight="1">
      <c r="A36" s="40" t="s">
        <v>47</v>
      </c>
      <c r="B36" s="41">
        <v>2439800</v>
      </c>
      <c r="C36" s="42">
        <v>1756424</v>
      </c>
      <c r="D36" s="43">
        <v>0</v>
      </c>
      <c r="E36" s="42">
        <v>6695509</v>
      </c>
      <c r="F36" s="43">
        <v>0</v>
      </c>
      <c r="G36" s="41">
        <f t="shared" si="1"/>
        <v>8451933</v>
      </c>
      <c r="H36" s="41">
        <f t="shared" si="2"/>
        <v>10891733</v>
      </c>
      <c r="I36" s="42">
        <v>3902358</v>
      </c>
      <c r="J36" s="44">
        <f t="shared" si="3"/>
        <v>0.35828623415575833</v>
      </c>
      <c r="K36" s="41">
        <f t="shared" si="4"/>
        <v>6989375</v>
      </c>
      <c r="L36" s="41" t="e">
        <f>+#REF!</f>
        <v>#REF!</v>
      </c>
    </row>
    <row r="37" spans="1:12" ht="18" customHeight="1">
      <c r="A37" s="40" t="s">
        <v>48</v>
      </c>
      <c r="B37" s="41">
        <v>3542745</v>
      </c>
      <c r="C37" s="42">
        <v>2563014</v>
      </c>
      <c r="D37" s="43">
        <v>585114</v>
      </c>
      <c r="E37" s="42">
        <v>9770239</v>
      </c>
      <c r="F37" s="43">
        <v>0</v>
      </c>
      <c r="G37" s="41">
        <f t="shared" si="1"/>
        <v>12918367</v>
      </c>
      <c r="H37" s="41">
        <f t="shared" si="2"/>
        <v>16461112</v>
      </c>
      <c r="I37" s="42">
        <v>2578318</v>
      </c>
      <c r="J37" s="44">
        <f t="shared" si="3"/>
        <v>0.15663085215628203</v>
      </c>
      <c r="K37" s="41">
        <f t="shared" si="4"/>
        <v>13882794</v>
      </c>
      <c r="L37" s="41" t="e">
        <f>+#REF!</f>
        <v>#REF!</v>
      </c>
    </row>
    <row r="38" spans="1:12" ht="18" customHeight="1">
      <c r="A38" s="40" t="s">
        <v>49</v>
      </c>
      <c r="B38" s="41">
        <v>1204095</v>
      </c>
      <c r="C38" s="42">
        <v>3170299</v>
      </c>
      <c r="D38" s="43">
        <v>45017</v>
      </c>
      <c r="E38" s="42">
        <v>12085217</v>
      </c>
      <c r="F38" s="43">
        <v>128501</v>
      </c>
      <c r="G38" s="41">
        <f t="shared" si="1"/>
        <v>15429034</v>
      </c>
      <c r="H38" s="41">
        <f t="shared" si="2"/>
        <v>16633129</v>
      </c>
      <c r="I38" s="42">
        <v>6068172</v>
      </c>
      <c r="J38" s="44">
        <f t="shared" si="3"/>
        <v>0.3648244416309162</v>
      </c>
      <c r="K38" s="41">
        <f t="shared" si="4"/>
        <v>10564957</v>
      </c>
      <c r="L38" s="41" t="e">
        <f>+#REF!</f>
        <v>#REF!</v>
      </c>
    </row>
    <row r="39" spans="1:12" ht="18" customHeight="1">
      <c r="A39" s="40" t="s">
        <v>50</v>
      </c>
      <c r="B39" s="41">
        <v>943771</v>
      </c>
      <c r="C39" s="42">
        <v>664103</v>
      </c>
      <c r="D39" s="43">
        <v>0</v>
      </c>
      <c r="E39" s="42">
        <v>2531569</v>
      </c>
      <c r="F39" s="43">
        <v>0</v>
      </c>
      <c r="G39" s="41">
        <f t="shared" si="1"/>
        <v>3195672</v>
      </c>
      <c r="H39" s="41">
        <f t="shared" si="2"/>
        <v>4139443</v>
      </c>
      <c r="I39" s="42">
        <v>1404621</v>
      </c>
      <c r="J39" s="44">
        <f t="shared" si="3"/>
        <v>0.33932608807513476</v>
      </c>
      <c r="K39" s="41">
        <f t="shared" si="4"/>
        <v>2734822</v>
      </c>
      <c r="L39" s="41" t="e">
        <f>+#REF!</f>
        <v>#REF!</v>
      </c>
    </row>
    <row r="40" spans="1:12" ht="18" customHeight="1">
      <c r="A40" s="40" t="s">
        <v>51</v>
      </c>
      <c r="B40" s="41">
        <v>1564378</v>
      </c>
      <c r="C40" s="42">
        <v>465778</v>
      </c>
      <c r="D40" s="43">
        <v>0</v>
      </c>
      <c r="E40" s="42">
        <v>1775550</v>
      </c>
      <c r="F40" s="43">
        <v>0</v>
      </c>
      <c r="G40" s="41">
        <f t="shared" si="1"/>
        <v>2241328</v>
      </c>
      <c r="H40" s="41">
        <f t="shared" si="2"/>
        <v>3805706</v>
      </c>
      <c r="I40" s="42">
        <v>925364</v>
      </c>
      <c r="J40" s="44">
        <f t="shared" si="3"/>
        <v>0.24315173058559963</v>
      </c>
      <c r="K40" s="41">
        <f t="shared" si="4"/>
        <v>2880342</v>
      </c>
      <c r="L40" s="41" t="e">
        <f>+#REF!</f>
        <v>#REF!</v>
      </c>
    </row>
    <row r="41" spans="1:12" ht="18" customHeight="1">
      <c r="A41" s="40" t="s">
        <v>52</v>
      </c>
      <c r="B41" s="41">
        <v>1668492</v>
      </c>
      <c r="C41" s="42">
        <v>1138865</v>
      </c>
      <c r="D41" s="43">
        <v>0</v>
      </c>
      <c r="E41" s="42">
        <v>4341368</v>
      </c>
      <c r="F41" s="43">
        <v>2106591</v>
      </c>
      <c r="G41" s="41">
        <f t="shared" si="1"/>
        <v>7586824</v>
      </c>
      <c r="H41" s="41">
        <f t="shared" si="2"/>
        <v>9255316</v>
      </c>
      <c r="I41" s="42">
        <v>2366944</v>
      </c>
      <c r="J41" s="44">
        <f t="shared" si="3"/>
        <v>0.2557388640214986</v>
      </c>
      <c r="K41" s="41">
        <f t="shared" si="4"/>
        <v>6888372</v>
      </c>
      <c r="L41" s="41" t="e">
        <f>+#REF!</f>
        <v>#REF!</v>
      </c>
    </row>
    <row r="42" spans="1:12" ht="18" customHeight="1">
      <c r="A42" s="40" t="s">
        <v>53</v>
      </c>
      <c r="B42" s="41">
        <v>636993</v>
      </c>
      <c r="C42" s="42">
        <v>465778</v>
      </c>
      <c r="D42" s="43">
        <v>0</v>
      </c>
      <c r="E42" s="42">
        <v>1775550</v>
      </c>
      <c r="F42" s="43">
        <v>0</v>
      </c>
      <c r="G42" s="41">
        <f t="shared" si="1"/>
        <v>2241328</v>
      </c>
      <c r="H42" s="41">
        <f t="shared" si="2"/>
        <v>2878321</v>
      </c>
      <c r="I42" s="42">
        <v>1145634</v>
      </c>
      <c r="J42" s="44">
        <f t="shared" si="3"/>
        <v>0.39802162441228756</v>
      </c>
      <c r="K42" s="41">
        <f t="shared" si="4"/>
        <v>1732687</v>
      </c>
      <c r="L42" s="41" t="e">
        <f>+#REF!</f>
        <v>#REF!</v>
      </c>
    </row>
    <row r="43" spans="1:12" ht="18" customHeight="1">
      <c r="A43" s="40" t="s">
        <v>54</v>
      </c>
      <c r="B43" s="41">
        <v>10358971</v>
      </c>
      <c r="C43" s="42">
        <v>4252437</v>
      </c>
      <c r="D43" s="43">
        <v>0</v>
      </c>
      <c r="E43" s="42">
        <v>16210340</v>
      </c>
      <c r="F43" s="43">
        <v>0</v>
      </c>
      <c r="G43" s="41">
        <f t="shared" si="1"/>
        <v>20462777</v>
      </c>
      <c r="H43" s="41">
        <f t="shared" si="2"/>
        <v>30821748</v>
      </c>
      <c r="I43" s="42">
        <v>9554597</v>
      </c>
      <c r="J43" s="44">
        <f t="shared" si="3"/>
        <v>0.30999529942299187</v>
      </c>
      <c r="K43" s="41">
        <f t="shared" si="4"/>
        <v>21267151</v>
      </c>
      <c r="L43" s="41" t="e">
        <f>+#REF!</f>
        <v>#REF!</v>
      </c>
    </row>
    <row r="44" spans="1:12" ht="18" customHeight="1">
      <c r="A44" s="40" t="s">
        <v>55</v>
      </c>
      <c r="B44" s="41">
        <v>1798497</v>
      </c>
      <c r="C44" s="42">
        <v>1328785</v>
      </c>
      <c r="D44" s="43">
        <v>0</v>
      </c>
      <c r="E44" s="42">
        <v>5065340</v>
      </c>
      <c r="F44" s="43">
        <v>0</v>
      </c>
      <c r="G44" s="41">
        <f t="shared" si="1"/>
        <v>6394125</v>
      </c>
      <c r="H44" s="41">
        <f t="shared" si="2"/>
        <v>8192622</v>
      </c>
      <c r="I44" s="42">
        <v>2685165</v>
      </c>
      <c r="J44" s="44">
        <f t="shared" si="3"/>
        <v>0.32775404504199024</v>
      </c>
      <c r="K44" s="41">
        <f t="shared" si="4"/>
        <v>5507457</v>
      </c>
      <c r="L44" s="41" t="e">
        <f>+#REF!</f>
        <v>#REF!</v>
      </c>
    </row>
    <row r="45" spans="1:12" ht="18" customHeight="1">
      <c r="A45" s="40" t="s">
        <v>56</v>
      </c>
      <c r="B45" s="41">
        <v>38785095</v>
      </c>
      <c r="C45" s="42">
        <v>13473189</v>
      </c>
      <c r="D45" s="43">
        <v>1120854</v>
      </c>
      <c r="E45" s="42">
        <v>51359961</v>
      </c>
      <c r="F45" s="43">
        <v>0</v>
      </c>
      <c r="G45" s="41">
        <f aca="true" t="shared" si="5" ref="G45:G64">SUM(C45:F45)</f>
        <v>65954004</v>
      </c>
      <c r="H45" s="41">
        <f aca="true" t="shared" si="6" ref="H45:H64">+B45+G45</f>
        <v>104739099</v>
      </c>
      <c r="I45" s="42">
        <v>38733509</v>
      </c>
      <c r="J45" s="44">
        <f aca="true" t="shared" si="7" ref="J45:J64">+I45/H45</f>
        <v>0.36980945386975306</v>
      </c>
      <c r="K45" s="41">
        <f aca="true" t="shared" si="8" ref="K45:K64">+H45-I45</f>
        <v>66005590</v>
      </c>
      <c r="L45" s="41" t="e">
        <f>+#REF!</f>
        <v>#REF!</v>
      </c>
    </row>
    <row r="46" spans="1:12" ht="18" customHeight="1">
      <c r="A46" s="40" t="s">
        <v>57</v>
      </c>
      <c r="B46" s="41">
        <v>7989611</v>
      </c>
      <c r="C46" s="42">
        <v>5367562</v>
      </c>
      <c r="D46" s="43">
        <v>-23360</v>
      </c>
      <c r="E46" s="42">
        <v>20461210</v>
      </c>
      <c r="F46" s="43">
        <v>-188000</v>
      </c>
      <c r="G46" s="41">
        <f t="shared" si="5"/>
        <v>25617412</v>
      </c>
      <c r="H46" s="41">
        <f t="shared" si="6"/>
        <v>33607023</v>
      </c>
      <c r="I46" s="42">
        <v>9573553</v>
      </c>
      <c r="J46" s="44">
        <f t="shared" si="7"/>
        <v>0.2848676301974144</v>
      </c>
      <c r="K46" s="41">
        <f t="shared" si="8"/>
        <v>24033470</v>
      </c>
      <c r="L46" s="41" t="e">
        <f>+#REF!</f>
        <v>#REF!</v>
      </c>
    </row>
    <row r="47" spans="1:12" ht="18" customHeight="1">
      <c r="A47" s="40" t="s">
        <v>58</v>
      </c>
      <c r="B47" s="41">
        <v>365874</v>
      </c>
      <c r="C47" s="42">
        <v>465778</v>
      </c>
      <c r="D47" s="43">
        <v>0</v>
      </c>
      <c r="E47" s="42">
        <v>1775550</v>
      </c>
      <c r="F47" s="43">
        <v>0</v>
      </c>
      <c r="G47" s="41">
        <f t="shared" si="5"/>
        <v>2241328</v>
      </c>
      <c r="H47" s="41">
        <f t="shared" si="6"/>
        <v>2607202</v>
      </c>
      <c r="I47" s="42">
        <v>1056917</v>
      </c>
      <c r="J47" s="44">
        <f t="shared" si="7"/>
        <v>0.40538362581802256</v>
      </c>
      <c r="K47" s="41">
        <f t="shared" si="8"/>
        <v>1550285</v>
      </c>
      <c r="L47" s="41" t="e">
        <f>+#REF!</f>
        <v>#REF!</v>
      </c>
    </row>
    <row r="48" spans="1:12" ht="18" customHeight="1">
      <c r="A48" s="40" t="s">
        <v>59</v>
      </c>
      <c r="B48" s="41">
        <v>29244405</v>
      </c>
      <c r="C48" s="42">
        <v>7772343</v>
      </c>
      <c r="D48" s="43">
        <v>78868</v>
      </c>
      <c r="E48" s="42">
        <v>29628265</v>
      </c>
      <c r="F48" s="43">
        <v>214167</v>
      </c>
      <c r="G48" s="41">
        <f t="shared" si="5"/>
        <v>37693643</v>
      </c>
      <c r="H48" s="41">
        <f t="shared" si="6"/>
        <v>66938048</v>
      </c>
      <c r="I48" s="42">
        <v>18741341</v>
      </c>
      <c r="J48" s="44">
        <f t="shared" si="7"/>
        <v>0.27998039321373697</v>
      </c>
      <c r="K48" s="41">
        <f t="shared" si="8"/>
        <v>48196707</v>
      </c>
      <c r="L48" s="41" t="e">
        <f>+#REF!</f>
        <v>#REF!</v>
      </c>
    </row>
    <row r="49" spans="1:12" ht="18" customHeight="1">
      <c r="A49" s="40" t="s">
        <v>60</v>
      </c>
      <c r="B49" s="41">
        <v>2718750</v>
      </c>
      <c r="C49" s="42">
        <v>1510051</v>
      </c>
      <c r="D49" s="43">
        <v>14075</v>
      </c>
      <c r="E49" s="42">
        <v>5756333</v>
      </c>
      <c r="F49" s="43">
        <v>38858</v>
      </c>
      <c r="G49" s="41">
        <f t="shared" si="5"/>
        <v>7319317</v>
      </c>
      <c r="H49" s="41">
        <f t="shared" si="6"/>
        <v>10038067</v>
      </c>
      <c r="I49" s="42">
        <v>3514984</v>
      </c>
      <c r="J49" s="44">
        <f t="shared" si="7"/>
        <v>0.35016542527560335</v>
      </c>
      <c r="K49" s="41">
        <f t="shared" si="8"/>
        <v>6523083</v>
      </c>
      <c r="L49" s="41" t="e">
        <f>+#REF!</f>
        <v>#REF!</v>
      </c>
    </row>
    <row r="50" spans="1:12" ht="18" customHeight="1">
      <c r="A50" s="40" t="s">
        <v>61</v>
      </c>
      <c r="B50" s="41">
        <v>5206326</v>
      </c>
      <c r="C50" s="42">
        <v>3096350</v>
      </c>
      <c r="D50" s="43">
        <v>0</v>
      </c>
      <c r="E50" s="42">
        <v>11803323</v>
      </c>
      <c r="F50" s="43">
        <v>0</v>
      </c>
      <c r="G50" s="41">
        <f t="shared" si="5"/>
        <v>14899673</v>
      </c>
      <c r="H50" s="41">
        <f t="shared" si="6"/>
        <v>20105999</v>
      </c>
      <c r="I50" s="42">
        <v>8547669</v>
      </c>
      <c r="J50" s="44">
        <f t="shared" si="7"/>
        <v>0.4251302807684413</v>
      </c>
      <c r="K50" s="41">
        <f t="shared" si="8"/>
        <v>11558330</v>
      </c>
      <c r="L50" s="41" t="e">
        <f>+#REF!</f>
        <v>#REF!</v>
      </c>
    </row>
    <row r="51" spans="1:12" ht="18" customHeight="1">
      <c r="A51" s="40" t="s">
        <v>62</v>
      </c>
      <c r="B51" s="41">
        <v>11407310</v>
      </c>
      <c r="C51" s="42">
        <v>6613722</v>
      </c>
      <c r="D51" s="43">
        <v>0</v>
      </c>
      <c r="E51" s="42">
        <v>25211591</v>
      </c>
      <c r="F51" s="43">
        <v>0</v>
      </c>
      <c r="G51" s="41">
        <f t="shared" si="5"/>
        <v>31825313</v>
      </c>
      <c r="H51" s="41">
        <f t="shared" si="6"/>
        <v>43232623</v>
      </c>
      <c r="I51" s="42">
        <v>16283264</v>
      </c>
      <c r="J51" s="44">
        <f t="shared" si="7"/>
        <v>0.3766429809266951</v>
      </c>
      <c r="K51" s="41">
        <f t="shared" si="8"/>
        <v>26949359</v>
      </c>
      <c r="L51" s="41" t="e">
        <f>+#REF!</f>
        <v>#REF!</v>
      </c>
    </row>
    <row r="52" spans="1:12" ht="18" customHeight="1">
      <c r="A52" s="40" t="s">
        <v>63</v>
      </c>
      <c r="B52" s="41">
        <v>24483305</v>
      </c>
      <c r="C52" s="42">
        <v>8699356</v>
      </c>
      <c r="D52" s="43">
        <v>0</v>
      </c>
      <c r="E52" s="42">
        <v>33162049</v>
      </c>
      <c r="F52" s="43">
        <v>0</v>
      </c>
      <c r="G52" s="41">
        <f t="shared" si="5"/>
        <v>41861405</v>
      </c>
      <c r="H52" s="41">
        <f t="shared" si="6"/>
        <v>66344710</v>
      </c>
      <c r="I52" s="42">
        <v>21541241</v>
      </c>
      <c r="J52" s="44">
        <f t="shared" si="7"/>
        <v>0.3246866404269459</v>
      </c>
      <c r="K52" s="41">
        <f t="shared" si="8"/>
        <v>44803469</v>
      </c>
      <c r="L52" s="41" t="e">
        <f>+#REF!</f>
        <v>#REF!</v>
      </c>
    </row>
    <row r="53" spans="1:12" ht="18" customHeight="1">
      <c r="A53" s="40" t="s">
        <v>64</v>
      </c>
      <c r="B53" s="41">
        <v>460640</v>
      </c>
      <c r="C53" s="42">
        <v>465778</v>
      </c>
      <c r="D53" s="43">
        <v>0</v>
      </c>
      <c r="E53" s="42">
        <v>1775550</v>
      </c>
      <c r="F53" s="43">
        <v>0</v>
      </c>
      <c r="G53" s="41">
        <f t="shared" si="5"/>
        <v>2241328</v>
      </c>
      <c r="H53" s="41">
        <f t="shared" si="6"/>
        <v>2701968</v>
      </c>
      <c r="I53" s="42">
        <v>676992</v>
      </c>
      <c r="J53" s="44">
        <f t="shared" si="7"/>
        <v>0.25055515091222397</v>
      </c>
      <c r="K53" s="41">
        <f t="shared" si="8"/>
        <v>2024976</v>
      </c>
      <c r="L53" s="41" t="e">
        <f>+#REF!</f>
        <v>#REF!</v>
      </c>
    </row>
    <row r="54" spans="1:12" ht="18" customHeight="1">
      <c r="A54" s="40" t="s">
        <v>65</v>
      </c>
      <c r="B54" s="41">
        <v>6186979</v>
      </c>
      <c r="C54" s="42">
        <v>2830763</v>
      </c>
      <c r="D54" s="43">
        <v>73303</v>
      </c>
      <c r="E54" s="42">
        <v>10790902</v>
      </c>
      <c r="F54" s="43">
        <v>132085</v>
      </c>
      <c r="G54" s="41">
        <f t="shared" si="5"/>
        <v>13827053</v>
      </c>
      <c r="H54" s="41">
        <f t="shared" si="6"/>
        <v>20014032</v>
      </c>
      <c r="I54" s="42">
        <v>6511479</v>
      </c>
      <c r="J54" s="44">
        <f t="shared" si="7"/>
        <v>0.3253456874656741</v>
      </c>
      <c r="K54" s="41">
        <f t="shared" si="8"/>
        <v>13502553</v>
      </c>
      <c r="L54" s="41" t="e">
        <f>+#REF!</f>
        <v>#REF!</v>
      </c>
    </row>
    <row r="55" spans="1:12" ht="18" customHeight="1">
      <c r="A55" s="40" t="s">
        <v>66</v>
      </c>
      <c r="B55" s="41">
        <v>584445</v>
      </c>
      <c r="C55" s="42">
        <v>465778</v>
      </c>
      <c r="D55" s="43">
        <v>0</v>
      </c>
      <c r="E55" s="42">
        <v>1775550</v>
      </c>
      <c r="F55" s="43">
        <v>0</v>
      </c>
      <c r="G55" s="41">
        <f t="shared" si="5"/>
        <v>2241328</v>
      </c>
      <c r="H55" s="41">
        <f t="shared" si="6"/>
        <v>2825773</v>
      </c>
      <c r="I55" s="42">
        <v>939317</v>
      </c>
      <c r="J55" s="44">
        <f t="shared" si="7"/>
        <v>0.33241063595695763</v>
      </c>
      <c r="K55" s="41">
        <f t="shared" si="8"/>
        <v>1886456</v>
      </c>
      <c r="L55" s="41" t="e">
        <f>+#REF!</f>
        <v>#REF!</v>
      </c>
    </row>
    <row r="56" spans="1:12" ht="18" customHeight="1">
      <c r="A56" s="40" t="s">
        <v>67</v>
      </c>
      <c r="B56" s="41">
        <v>6705996</v>
      </c>
      <c r="C56" s="42">
        <v>3606001</v>
      </c>
      <c r="D56" s="43">
        <v>58999</v>
      </c>
      <c r="E56" s="42">
        <v>13746118</v>
      </c>
      <c r="F56" s="43">
        <v>162887</v>
      </c>
      <c r="G56" s="41">
        <f t="shared" si="5"/>
        <v>17574005</v>
      </c>
      <c r="H56" s="41">
        <f t="shared" si="6"/>
        <v>24280001</v>
      </c>
      <c r="I56" s="42">
        <v>8199294</v>
      </c>
      <c r="J56" s="44">
        <f t="shared" si="7"/>
        <v>0.33769743254952916</v>
      </c>
      <c r="K56" s="41">
        <f t="shared" si="8"/>
        <v>16080707</v>
      </c>
      <c r="L56" s="41" t="e">
        <f>+#REF!</f>
        <v>#REF!</v>
      </c>
    </row>
    <row r="57" spans="1:12" ht="18" customHeight="1">
      <c r="A57" s="40" t="s">
        <v>68</v>
      </c>
      <c r="B57" s="41">
        <v>31080939</v>
      </c>
      <c r="C57" s="42">
        <v>15478205</v>
      </c>
      <c r="D57" s="43">
        <v>200000</v>
      </c>
      <c r="E57" s="42">
        <v>59003107</v>
      </c>
      <c r="F57" s="43">
        <v>864444</v>
      </c>
      <c r="G57" s="41">
        <f t="shared" si="5"/>
        <v>75545756</v>
      </c>
      <c r="H57" s="41">
        <f t="shared" si="6"/>
        <v>106626695</v>
      </c>
      <c r="I57" s="42">
        <v>37372775</v>
      </c>
      <c r="J57" s="44">
        <f t="shared" si="7"/>
        <v>0.3505011104395574</v>
      </c>
      <c r="K57" s="41">
        <f t="shared" si="8"/>
        <v>69253920</v>
      </c>
      <c r="L57" s="41" t="e">
        <f>+#REF!</f>
        <v>#REF!</v>
      </c>
    </row>
    <row r="58" spans="1:12" ht="18" customHeight="1">
      <c r="A58" s="40" t="s">
        <v>69</v>
      </c>
      <c r="B58" s="41">
        <v>1208604</v>
      </c>
      <c r="C58" s="42">
        <v>733998</v>
      </c>
      <c r="D58" s="43">
        <v>0</v>
      </c>
      <c r="E58" s="42">
        <v>2798011</v>
      </c>
      <c r="F58" s="43">
        <v>35607</v>
      </c>
      <c r="G58" s="41">
        <f t="shared" si="5"/>
        <v>3567616</v>
      </c>
      <c r="H58" s="41">
        <f t="shared" si="6"/>
        <v>4776220</v>
      </c>
      <c r="I58" s="42">
        <v>1106768</v>
      </c>
      <c r="J58" s="44">
        <f t="shared" si="7"/>
        <v>0.2317246692991529</v>
      </c>
      <c r="K58" s="41">
        <f t="shared" si="8"/>
        <v>3669452</v>
      </c>
      <c r="L58" s="41" t="e">
        <f>+#REF!</f>
        <v>#REF!</v>
      </c>
    </row>
    <row r="59" spans="1:12" ht="18" customHeight="1">
      <c r="A59" s="40" t="s">
        <v>70</v>
      </c>
      <c r="B59" s="41">
        <v>-6238</v>
      </c>
      <c r="C59" s="42">
        <v>465778</v>
      </c>
      <c r="D59" s="43">
        <v>0</v>
      </c>
      <c r="E59" s="42">
        <v>1775550</v>
      </c>
      <c r="F59" s="43">
        <v>0</v>
      </c>
      <c r="G59" s="41">
        <f t="shared" si="5"/>
        <v>2241328</v>
      </c>
      <c r="H59" s="41">
        <f t="shared" si="6"/>
        <v>2235090</v>
      </c>
      <c r="I59" s="42">
        <v>928454</v>
      </c>
      <c r="J59" s="44">
        <f t="shared" si="7"/>
        <v>0.4153989324814661</v>
      </c>
      <c r="K59" s="41">
        <f t="shared" si="8"/>
        <v>1306636</v>
      </c>
      <c r="L59" s="41" t="e">
        <f>+#REF!</f>
        <v>#REF!</v>
      </c>
    </row>
    <row r="60" spans="1:12" ht="18" customHeight="1">
      <c r="A60" s="40" t="s">
        <v>71</v>
      </c>
      <c r="B60" s="41">
        <v>5134091</v>
      </c>
      <c r="C60" s="42">
        <v>2764986</v>
      </c>
      <c r="D60" s="43">
        <v>0</v>
      </c>
      <c r="E60" s="42">
        <v>10540159</v>
      </c>
      <c r="F60" s="43">
        <v>0</v>
      </c>
      <c r="G60" s="41">
        <f t="shared" si="5"/>
        <v>13305145</v>
      </c>
      <c r="H60" s="41">
        <f t="shared" si="6"/>
        <v>18439236</v>
      </c>
      <c r="I60" s="42">
        <v>4455032</v>
      </c>
      <c r="J60" s="44">
        <f t="shared" si="7"/>
        <v>0.24160610558919035</v>
      </c>
      <c r="K60" s="41">
        <f t="shared" si="8"/>
        <v>13984204</v>
      </c>
      <c r="L60" s="41" t="e">
        <f>+#REF!</f>
        <v>#REF!</v>
      </c>
    </row>
    <row r="61" spans="1:12" ht="18" customHeight="1">
      <c r="A61" s="40" t="s">
        <v>72</v>
      </c>
      <c r="B61" s="41">
        <v>9506652</v>
      </c>
      <c r="C61" s="42">
        <v>5373576</v>
      </c>
      <c r="D61" s="43">
        <v>0</v>
      </c>
      <c r="E61" s="42">
        <v>20484136</v>
      </c>
      <c r="F61" s="43">
        <v>0</v>
      </c>
      <c r="G61" s="41">
        <f t="shared" si="5"/>
        <v>25857712</v>
      </c>
      <c r="H61" s="41">
        <f t="shared" si="6"/>
        <v>35364364</v>
      </c>
      <c r="I61" s="42">
        <v>13633795</v>
      </c>
      <c r="J61" s="44">
        <f t="shared" si="7"/>
        <v>0.38552354568005237</v>
      </c>
      <c r="K61" s="41">
        <f t="shared" si="8"/>
        <v>21730569</v>
      </c>
      <c r="L61" s="41" t="e">
        <f>+#REF!</f>
        <v>#REF!</v>
      </c>
    </row>
    <row r="62" spans="1:12" ht="18" customHeight="1">
      <c r="A62" s="40" t="s">
        <v>73</v>
      </c>
      <c r="B62" s="41">
        <v>6740611</v>
      </c>
      <c r="C62" s="42">
        <v>1681496</v>
      </c>
      <c r="D62" s="43">
        <v>0</v>
      </c>
      <c r="E62" s="42">
        <v>6409884</v>
      </c>
      <c r="F62" s="43">
        <v>0</v>
      </c>
      <c r="G62" s="41">
        <f t="shared" si="5"/>
        <v>8091380</v>
      </c>
      <c r="H62" s="41">
        <f t="shared" si="6"/>
        <v>14831991</v>
      </c>
      <c r="I62" s="42">
        <v>4666400</v>
      </c>
      <c r="J62" s="44">
        <f t="shared" si="7"/>
        <v>0.3146172351372112</v>
      </c>
      <c r="K62" s="41">
        <f t="shared" si="8"/>
        <v>10165591</v>
      </c>
      <c r="L62" s="41" t="e">
        <f>+#REF!</f>
        <v>#REF!</v>
      </c>
    </row>
    <row r="63" spans="1:12" ht="18" customHeight="1">
      <c r="A63" s="40" t="s">
        <v>74</v>
      </c>
      <c r="B63" s="41">
        <v>3718889</v>
      </c>
      <c r="C63" s="42">
        <v>2610091</v>
      </c>
      <c r="D63" s="43">
        <v>0</v>
      </c>
      <c r="E63" s="42">
        <v>9949701</v>
      </c>
      <c r="F63" s="43">
        <v>0</v>
      </c>
      <c r="G63" s="41">
        <f t="shared" si="5"/>
        <v>12559792</v>
      </c>
      <c r="H63" s="41">
        <f t="shared" si="6"/>
        <v>16278681</v>
      </c>
      <c r="I63" s="42">
        <v>5067035</v>
      </c>
      <c r="J63" s="44">
        <f t="shared" si="7"/>
        <v>0.31126815495678056</v>
      </c>
      <c r="K63" s="41">
        <f t="shared" si="8"/>
        <v>11211646</v>
      </c>
      <c r="L63" s="41" t="e">
        <f>+#REF!</f>
        <v>#REF!</v>
      </c>
    </row>
    <row r="64" spans="1:12" ht="18" customHeight="1">
      <c r="A64" s="40" t="s">
        <v>75</v>
      </c>
      <c r="B64" s="41">
        <v>1066788</v>
      </c>
      <c r="C64" s="42">
        <v>465778</v>
      </c>
      <c r="D64" s="43">
        <v>0</v>
      </c>
      <c r="E64" s="42">
        <v>1775550</v>
      </c>
      <c r="F64" s="43">
        <v>0</v>
      </c>
      <c r="G64" s="41">
        <f t="shared" si="5"/>
        <v>2241328</v>
      </c>
      <c r="H64" s="41">
        <f t="shared" si="6"/>
        <v>3308116</v>
      </c>
      <c r="I64" s="42">
        <v>1535142</v>
      </c>
      <c r="J64" s="44">
        <f t="shared" si="7"/>
        <v>0.4640532556899456</v>
      </c>
      <c r="K64" s="41">
        <f t="shared" si="8"/>
        <v>1772974</v>
      </c>
      <c r="L64" s="41" t="e">
        <f>+#REF!</f>
        <v>#REF!</v>
      </c>
    </row>
    <row r="66" spans="1:238" ht="12.75">
      <c r="A66" s="45" t="s">
        <v>76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7" ht="18" customHeight="1">
      <c r="A67" s="47"/>
      <c r="G67" s="48"/>
    </row>
  </sheetData>
  <mergeCells count="4">
    <mergeCell ref="E7:F7"/>
    <mergeCell ref="C6:H6"/>
    <mergeCell ref="C7:D7"/>
    <mergeCell ref="A5:K5"/>
  </mergeCells>
  <printOptions horizontalCentered="1"/>
  <pageMargins left="0.75" right="0.25" top="0.5" bottom="0.25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</dc:creator>
  <cp:keywords/>
  <dc:description/>
  <cp:lastModifiedBy>sbailey</cp:lastModifiedBy>
  <dcterms:created xsi:type="dcterms:W3CDTF">2004-04-04T15:09:35Z</dcterms:created>
  <dcterms:modified xsi:type="dcterms:W3CDTF">2004-06-24T19:39:40Z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-2096249014</vt:i4>
  </property>
  <property fmtid="{D5CDD505-2E9C-101B-9397-08002B2CF9AE}" pid="4" name="_EmailSubje">
    <vt:lpwstr>please upload these files to doleta/budget folder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</Properties>
</file>