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4460" windowHeight="8250" activeTab="0"/>
  </bookViews>
  <sheets>
    <sheet name="Youth_Sum" sheetId="1" r:id="rId1"/>
  </sheets>
  <definedNames>
    <definedName name="_xlnm.Print_Area" localSheetId="0">'Youth_Sum'!$A$1:$H$66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<sst xmlns="http://schemas.openxmlformats.org/spreadsheetml/2006/main" count="78" uniqueCount="77">
  <si>
    <t>U. S. Department of Labor</t>
  </si>
  <si>
    <t>Employment and Training Administration</t>
  </si>
  <si>
    <t xml:space="preserve">State Formula Spending for Program Year 2004 as of 9/30/04 Reports (as of 12/6/04) </t>
  </si>
  <si>
    <t>WIA Youth Activities Program</t>
  </si>
  <si>
    <t>* Summaries by program are estimates, due to a portion of the data being reported only for combined programs.</t>
  </si>
  <si>
    <t>PY 2004 Availability</t>
  </si>
  <si>
    <t>Expenditures</t>
  </si>
  <si>
    <t>Unexpended</t>
  </si>
  <si>
    <t>New PY 2004</t>
  </si>
  <si>
    <t>$</t>
  </si>
  <si>
    <t>as % of</t>
  </si>
  <si>
    <t xml:space="preserve">Unexpended </t>
  </si>
  <si>
    <t>Carry-In</t>
  </si>
  <si>
    <t>Funds</t>
  </si>
  <si>
    <t>Total Available</t>
  </si>
  <si>
    <t>4/1/04 -</t>
  </si>
  <si>
    <t>Total</t>
  </si>
  <si>
    <t>Balance</t>
  </si>
  <si>
    <t>Reg</t>
  </si>
  <si>
    <t>State</t>
  </si>
  <si>
    <t>To PY 2004</t>
  </si>
  <si>
    <t>4/1/04-6/30/05</t>
  </si>
  <si>
    <t>9/30/04*</t>
  </si>
  <si>
    <t>Available</t>
  </si>
  <si>
    <t xml:space="preserve"> 9/30/04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</si>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</sst>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_(* #,##0_);_(* \(#,##0\);_(* &quot;-&quot;??_);_(@_)"/>
    <numFmt numFmtId="172" formatCode="[$€-2]\ #,##0.00_);[Red]\([$€-2]\ #,##0.00\)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 horizontal="centerContinuous" vertical="top"/>
    </xf>
    <xf numFmtId="0" fontId="6" fillId="0" borderId="1" xfId="0" applyFont="1" applyBorder="1" applyAlignment="1">
      <alignment horizontal="centerContinuous"/>
    </xf>
    <xf numFmtId="0" fontId="6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3" fillId="0" borderId="13" xfId="0" applyFont="1" applyBorder="1" applyAlignment="1" quotePrefix="1">
      <alignment horizontal="center" wrapText="1"/>
    </xf>
    <xf numFmtId="0" fontId="7" fillId="0" borderId="12" xfId="0" applyFont="1" applyBorder="1" applyAlignment="1" quotePrefix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41" fontId="0" fillId="0" borderId="10" xfId="16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9" xfId="0" applyFont="1" applyBorder="1" applyAlignment="1">
      <alignment/>
    </xf>
    <xf numFmtId="5" fontId="3" fillId="0" borderId="0" xfId="19" applyNumberFormat="1" applyFont="1" applyBorder="1" applyAlignment="1">
      <alignment/>
    </xf>
    <xf numFmtId="5" fontId="3" fillId="0" borderId="10" xfId="19" applyNumberFormat="1" applyFont="1" applyBorder="1" applyAlignment="1">
      <alignment/>
    </xf>
    <xf numFmtId="5" fontId="3" fillId="0" borderId="9" xfId="19" applyNumberFormat="1" applyFont="1" applyBorder="1" applyAlignment="1">
      <alignment/>
    </xf>
    <xf numFmtId="5" fontId="3" fillId="0" borderId="8" xfId="19" applyNumberFormat="1" applyFont="1" applyBorder="1" applyAlignment="1">
      <alignment/>
    </xf>
    <xf numFmtId="170" fontId="3" fillId="0" borderId="9" xfId="22" applyNumberFormat="1" applyFont="1" applyBorder="1" applyAlignment="1">
      <alignment/>
    </xf>
    <xf numFmtId="0" fontId="0" fillId="0" borderId="11" xfId="0" applyBorder="1" applyAlignment="1">
      <alignment/>
    </xf>
    <xf numFmtId="5" fontId="0" fillId="0" borderId="9" xfId="0" applyNumberForma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38" fontId="0" fillId="0" borderId="17" xfId="0" applyNumberFormat="1" applyBorder="1" applyAlignment="1">
      <alignment/>
    </xf>
    <xf numFmtId="38" fontId="0" fillId="0" borderId="18" xfId="16" applyNumberFormat="1" applyBorder="1" applyAlignment="1">
      <alignment/>
    </xf>
    <xf numFmtId="38" fontId="0" fillId="0" borderId="16" xfId="0" applyNumberFormat="1" applyBorder="1" applyAlignment="1">
      <alignment/>
    </xf>
    <xf numFmtId="170" fontId="0" fillId="0" borderId="16" xfId="22" applyNumberFormat="1" applyBorder="1" applyAlignment="1">
      <alignment/>
    </xf>
    <xf numFmtId="38" fontId="0" fillId="0" borderId="18" xfId="0" applyNumberForma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/>
    </xf>
    <xf numFmtId="38" fontId="0" fillId="0" borderId="11" xfId="0" applyNumberFormat="1" applyBorder="1" applyAlignment="1">
      <alignment/>
    </xf>
    <xf numFmtId="38" fontId="0" fillId="0" borderId="12" xfId="16" applyNumberFormat="1" applyBorder="1" applyAlignment="1">
      <alignment/>
    </xf>
    <xf numFmtId="38" fontId="0" fillId="0" borderId="13" xfId="0" applyNumberFormat="1" applyBorder="1" applyAlignment="1">
      <alignment/>
    </xf>
    <xf numFmtId="170" fontId="0" fillId="0" borderId="13" xfId="22" applyNumberFormat="1" applyBorder="1" applyAlignment="1">
      <alignment/>
    </xf>
    <xf numFmtId="38" fontId="0" fillId="0" borderId="12" xfId="0" applyNumberFormat="1" applyBorder="1" applyAlignment="1">
      <alignment/>
    </xf>
    <xf numFmtId="0" fontId="8" fillId="0" borderId="9" xfId="0" applyFont="1" applyFill="1" applyBorder="1" applyAlignment="1" quotePrefix="1">
      <alignment horizontal="left"/>
    </xf>
    <xf numFmtId="41" fontId="0" fillId="0" borderId="0" xfId="16" applyAlignment="1">
      <alignment/>
    </xf>
    <xf numFmtId="0" fontId="6" fillId="0" borderId="0" xfId="0" applyFont="1" applyAlignment="1" quotePrefix="1">
      <alignment horizontal="left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75" zoomScaleNormal="75" workbookViewId="0" topLeftCell="A1">
      <pane xSplit="2" ySplit="12" topLeftCell="C13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C13" sqref="C13"/>
    </sheetView>
  </sheetViews>
  <sheetFormatPr defaultColWidth="9.140625" defaultRowHeight="12.75"/>
  <cols>
    <col min="1" max="1" width="5.421875" style="0" bestFit="1" customWidth="1"/>
    <col min="2" max="2" width="20.7109375" style="0" customWidth="1"/>
    <col min="3" max="3" width="15.00390625" style="0" bestFit="1" customWidth="1"/>
    <col min="4" max="4" width="21.421875" style="59" bestFit="1" customWidth="1"/>
    <col min="5" max="5" width="16.7109375" style="0" bestFit="1" customWidth="1"/>
    <col min="6" max="6" width="16.28125" style="0" bestFit="1" customWidth="1"/>
    <col min="7" max="7" width="14.28125" style="0" bestFit="1" customWidth="1"/>
    <col min="8" max="8" width="15.00390625" style="0" bestFit="1" customWidth="1"/>
  </cols>
  <sheetData>
    <row r="1" spans="2:8" ht="12.75">
      <c r="B1" s="1" t="s">
        <v>0</v>
      </c>
      <c r="C1" s="2"/>
      <c r="D1" s="2"/>
      <c r="E1" s="2"/>
      <c r="F1" s="2"/>
      <c r="G1" s="2"/>
      <c r="H1" s="2"/>
    </row>
    <row r="2" spans="2:8" ht="12.75">
      <c r="B2" s="1" t="s">
        <v>1</v>
      </c>
      <c r="C2" s="2"/>
      <c r="D2" s="2"/>
      <c r="E2" s="2"/>
      <c r="F2" s="2"/>
      <c r="G2" s="2"/>
      <c r="H2" s="2"/>
    </row>
    <row r="3" spans="2:8" ht="15.75">
      <c r="B3" s="3" t="s">
        <v>2</v>
      </c>
      <c r="C3" s="2"/>
      <c r="D3" s="2"/>
      <c r="E3" s="2"/>
      <c r="F3" s="2"/>
      <c r="G3" s="2"/>
      <c r="H3" s="2"/>
    </row>
    <row r="4" spans="2:8" ht="15.75">
      <c r="B4" s="3" t="s">
        <v>3</v>
      </c>
      <c r="C4" s="2"/>
      <c r="D4" s="2"/>
      <c r="E4" s="2"/>
      <c r="F4" s="2"/>
      <c r="G4" s="2"/>
      <c r="H4" s="2"/>
    </row>
    <row r="5" spans="2:9" ht="16.5" customHeight="1">
      <c r="B5" s="4" t="s">
        <v>4</v>
      </c>
      <c r="C5" s="5"/>
      <c r="D5" s="5"/>
      <c r="E5" s="5"/>
      <c r="F5" s="5"/>
      <c r="G5" s="5"/>
      <c r="H5" s="5"/>
      <c r="I5" s="6"/>
    </row>
    <row r="6" spans="1:8" ht="12.75">
      <c r="A6" s="7"/>
      <c r="B6" s="8"/>
      <c r="C6" s="9" t="s">
        <v>5</v>
      </c>
      <c r="D6" s="9"/>
      <c r="E6" s="10"/>
      <c r="F6" s="11" t="s">
        <v>6</v>
      </c>
      <c r="G6" s="10"/>
      <c r="H6" s="12"/>
    </row>
    <row r="7" spans="1:8" ht="12.75">
      <c r="A7" s="13"/>
      <c r="B7" s="14"/>
      <c r="C7" s="15" t="s">
        <v>7</v>
      </c>
      <c r="D7" s="12" t="s">
        <v>8</v>
      </c>
      <c r="E7" s="16"/>
      <c r="F7" s="17" t="s">
        <v>9</v>
      </c>
      <c r="G7" s="18" t="s">
        <v>10</v>
      </c>
      <c r="H7" s="19" t="s">
        <v>11</v>
      </c>
    </row>
    <row r="8" spans="1:11" ht="12.75">
      <c r="A8" s="13"/>
      <c r="B8" s="14"/>
      <c r="C8" s="15" t="s">
        <v>12</v>
      </c>
      <c r="D8" s="19" t="s">
        <v>13</v>
      </c>
      <c r="E8" s="18" t="s">
        <v>14</v>
      </c>
      <c r="F8" s="20" t="s">
        <v>15</v>
      </c>
      <c r="G8" s="21" t="s">
        <v>16</v>
      </c>
      <c r="H8" s="22" t="s">
        <v>17</v>
      </c>
      <c r="K8" s="23"/>
    </row>
    <row r="9" spans="1:8" ht="12.75">
      <c r="A9" s="24" t="s">
        <v>18</v>
      </c>
      <c r="B9" s="25" t="s">
        <v>19</v>
      </c>
      <c r="C9" s="24" t="s">
        <v>20</v>
      </c>
      <c r="D9" s="26">
        <v>37712</v>
      </c>
      <c r="E9" s="27" t="s">
        <v>21</v>
      </c>
      <c r="F9" s="28" t="s">
        <v>22</v>
      </c>
      <c r="G9" s="29" t="s">
        <v>23</v>
      </c>
      <c r="H9" s="30" t="s">
        <v>24</v>
      </c>
    </row>
    <row r="10" spans="1:8" ht="6.75" customHeight="1">
      <c r="A10" s="7"/>
      <c r="B10" s="31"/>
      <c r="C10" s="32"/>
      <c r="D10" s="33"/>
      <c r="E10" s="34"/>
      <c r="F10" s="13"/>
      <c r="G10" s="31"/>
      <c r="H10" s="35"/>
    </row>
    <row r="11" spans="1:8" ht="12.75">
      <c r="A11" s="13"/>
      <c r="B11" s="36" t="s">
        <v>16</v>
      </c>
      <c r="C11" s="37">
        <f>SUM(C13:C64)</f>
        <v>275997441</v>
      </c>
      <c r="D11" s="38">
        <f>SUM(D13:D64)</f>
        <v>977645768</v>
      </c>
      <c r="E11" s="39">
        <f>SUM(E13:E64)</f>
        <v>1253643209</v>
      </c>
      <c r="F11" s="40">
        <f>SUM(F13:F64)</f>
        <v>288254724</v>
      </c>
      <c r="G11" s="41">
        <f>+F11/E11</f>
        <v>0.22993362220653962</v>
      </c>
      <c r="H11" s="38">
        <f>SUM(H13:H64)</f>
        <v>965388485</v>
      </c>
    </row>
    <row r="12" spans="1:8" ht="6.75" customHeight="1">
      <c r="A12" s="42"/>
      <c r="B12" s="36"/>
      <c r="C12" s="32"/>
      <c r="D12" s="33"/>
      <c r="E12" s="43"/>
      <c r="F12" s="13"/>
      <c r="G12" s="34"/>
      <c r="H12" s="35"/>
    </row>
    <row r="13" spans="1:8" ht="16.5" customHeight="1">
      <c r="A13" s="44">
        <v>3</v>
      </c>
      <c r="B13" s="45" t="s">
        <v>25</v>
      </c>
      <c r="C13" s="46">
        <v>4469066</v>
      </c>
      <c r="D13" s="47">
        <v>15180497</v>
      </c>
      <c r="E13" s="48">
        <f aca="true" t="shared" si="0" ref="E13:E44">+C13+D13</f>
        <v>19649563</v>
      </c>
      <c r="F13" s="46">
        <v>4241510</v>
      </c>
      <c r="G13" s="49">
        <f aca="true" t="shared" si="1" ref="G13:G44">+F13/E13</f>
        <v>0.21585772670873138</v>
      </c>
      <c r="H13" s="50">
        <f aca="true" t="shared" si="2" ref="H13:H44">+E13-F13</f>
        <v>15408053</v>
      </c>
    </row>
    <row r="14" spans="1:8" ht="16.5" customHeight="1">
      <c r="A14" s="51">
        <v>6</v>
      </c>
      <c r="B14" s="45" t="s">
        <v>26</v>
      </c>
      <c r="C14" s="46">
        <v>1090008</v>
      </c>
      <c r="D14" s="47">
        <v>3059190</v>
      </c>
      <c r="E14" s="48">
        <f t="shared" si="0"/>
        <v>4149198</v>
      </c>
      <c r="F14" s="46">
        <v>771207</v>
      </c>
      <c r="G14" s="49">
        <f t="shared" si="1"/>
        <v>0.18586893177910527</v>
      </c>
      <c r="H14" s="50">
        <f t="shared" si="2"/>
        <v>3377991</v>
      </c>
    </row>
    <row r="15" spans="1:8" ht="16.5" customHeight="1">
      <c r="A15" s="51">
        <v>6</v>
      </c>
      <c r="B15" s="45" t="s">
        <v>27</v>
      </c>
      <c r="C15" s="46">
        <v>4763046</v>
      </c>
      <c r="D15" s="47">
        <v>18651315</v>
      </c>
      <c r="E15" s="48">
        <f t="shared" si="0"/>
        <v>23414361</v>
      </c>
      <c r="F15" s="46">
        <v>4680352</v>
      </c>
      <c r="G15" s="49">
        <f t="shared" si="1"/>
        <v>0.19989236520270615</v>
      </c>
      <c r="H15" s="50">
        <f t="shared" si="2"/>
        <v>18734009</v>
      </c>
    </row>
    <row r="16" spans="1:8" ht="16.5" customHeight="1">
      <c r="A16" s="51">
        <v>4</v>
      </c>
      <c r="B16" s="45" t="s">
        <v>28</v>
      </c>
      <c r="C16" s="46">
        <v>3437662</v>
      </c>
      <c r="D16" s="47">
        <v>8279152</v>
      </c>
      <c r="E16" s="48">
        <f t="shared" si="0"/>
        <v>11716814</v>
      </c>
      <c r="F16" s="46">
        <v>3267525</v>
      </c>
      <c r="G16" s="49">
        <f t="shared" si="1"/>
        <v>0.2788748716161236</v>
      </c>
      <c r="H16" s="50">
        <f t="shared" si="2"/>
        <v>8449289</v>
      </c>
    </row>
    <row r="17" spans="1:8" ht="16.5" customHeight="1">
      <c r="A17" s="51">
        <v>6</v>
      </c>
      <c r="B17" s="45" t="s">
        <v>29</v>
      </c>
      <c r="C17" s="46">
        <v>38112189</v>
      </c>
      <c r="D17" s="47">
        <v>141024592</v>
      </c>
      <c r="E17" s="48">
        <f t="shared" si="0"/>
        <v>179136781</v>
      </c>
      <c r="F17" s="46">
        <v>39655777</v>
      </c>
      <c r="G17" s="49">
        <f t="shared" si="1"/>
        <v>0.22137149489138136</v>
      </c>
      <c r="H17" s="50">
        <f t="shared" si="2"/>
        <v>139481004</v>
      </c>
    </row>
    <row r="18" spans="1:8" ht="16.5" customHeight="1">
      <c r="A18" s="51">
        <v>4</v>
      </c>
      <c r="B18" s="45" t="s">
        <v>30</v>
      </c>
      <c r="C18" s="46">
        <v>3365420</v>
      </c>
      <c r="D18" s="47">
        <v>10808605</v>
      </c>
      <c r="E18" s="48">
        <f t="shared" si="0"/>
        <v>14174025</v>
      </c>
      <c r="F18" s="46">
        <v>2594437</v>
      </c>
      <c r="G18" s="49">
        <f t="shared" si="1"/>
        <v>0.18304165542250703</v>
      </c>
      <c r="H18" s="50">
        <f t="shared" si="2"/>
        <v>11579588</v>
      </c>
    </row>
    <row r="19" spans="1:8" ht="16.5" customHeight="1">
      <c r="A19" s="51">
        <v>1</v>
      </c>
      <c r="B19" s="45" t="s">
        <v>31</v>
      </c>
      <c r="C19" s="46">
        <v>634844</v>
      </c>
      <c r="D19" s="47">
        <v>7565617</v>
      </c>
      <c r="E19" s="48">
        <f t="shared" si="0"/>
        <v>8200461</v>
      </c>
      <c r="F19" s="46">
        <v>1836623</v>
      </c>
      <c r="G19" s="49">
        <f t="shared" si="1"/>
        <v>0.22396582338480728</v>
      </c>
      <c r="H19" s="50">
        <f t="shared" si="2"/>
        <v>6363838</v>
      </c>
    </row>
    <row r="20" spans="1:8" ht="16.5" customHeight="1">
      <c r="A20" s="51">
        <v>2</v>
      </c>
      <c r="B20" s="45" t="s">
        <v>32</v>
      </c>
      <c r="C20" s="46">
        <v>541448</v>
      </c>
      <c r="D20" s="47">
        <v>2452649</v>
      </c>
      <c r="E20" s="48">
        <f t="shared" si="0"/>
        <v>2994097</v>
      </c>
      <c r="F20" s="46">
        <v>744330</v>
      </c>
      <c r="G20" s="49">
        <f t="shared" si="1"/>
        <v>0.24859916028104634</v>
      </c>
      <c r="H20" s="50">
        <f t="shared" si="2"/>
        <v>2249767</v>
      </c>
    </row>
    <row r="21" spans="1:8" ht="16.5" customHeight="1">
      <c r="A21" s="51">
        <v>2</v>
      </c>
      <c r="B21" s="45" t="s">
        <v>33</v>
      </c>
      <c r="C21" s="46">
        <v>1918658</v>
      </c>
      <c r="D21" s="47">
        <v>2955680</v>
      </c>
      <c r="E21" s="48">
        <f t="shared" si="0"/>
        <v>4874338</v>
      </c>
      <c r="F21" s="46">
        <v>1136648</v>
      </c>
      <c r="G21" s="49">
        <f t="shared" si="1"/>
        <v>0.23319023013996978</v>
      </c>
      <c r="H21" s="50">
        <f t="shared" si="2"/>
        <v>3737690</v>
      </c>
    </row>
    <row r="22" spans="1:8" ht="16.5" customHeight="1">
      <c r="A22" s="51">
        <v>3</v>
      </c>
      <c r="B22" s="45" t="s">
        <v>34</v>
      </c>
      <c r="C22" s="46">
        <v>7388908</v>
      </c>
      <c r="D22" s="47">
        <v>42102288</v>
      </c>
      <c r="E22" s="48">
        <f t="shared" si="0"/>
        <v>49491196</v>
      </c>
      <c r="F22" s="46">
        <v>14889099</v>
      </c>
      <c r="G22" s="49">
        <f t="shared" si="1"/>
        <v>0.300843386367143</v>
      </c>
      <c r="H22" s="50">
        <f t="shared" si="2"/>
        <v>34602097</v>
      </c>
    </row>
    <row r="23" spans="1:8" ht="16.5" customHeight="1">
      <c r="A23" s="51">
        <v>3</v>
      </c>
      <c r="B23" s="45" t="s">
        <v>35</v>
      </c>
      <c r="C23" s="46">
        <v>5388674</v>
      </c>
      <c r="D23" s="47">
        <v>20753840</v>
      </c>
      <c r="E23" s="48">
        <f t="shared" si="0"/>
        <v>26142514</v>
      </c>
      <c r="F23" s="46">
        <v>8142524</v>
      </c>
      <c r="G23" s="49">
        <f t="shared" si="1"/>
        <v>0.311466754880575</v>
      </c>
      <c r="H23" s="50">
        <f t="shared" si="2"/>
        <v>17999990</v>
      </c>
    </row>
    <row r="24" spans="1:8" ht="16.5" customHeight="1">
      <c r="A24" s="51">
        <v>6</v>
      </c>
      <c r="B24" s="45" t="s">
        <v>36</v>
      </c>
      <c r="C24" s="46">
        <v>2248350</v>
      </c>
      <c r="D24" s="47">
        <v>3945717</v>
      </c>
      <c r="E24" s="48">
        <f t="shared" si="0"/>
        <v>6194067</v>
      </c>
      <c r="F24" s="46">
        <v>934174</v>
      </c>
      <c r="G24" s="49">
        <f t="shared" si="1"/>
        <v>0.15081754847017315</v>
      </c>
      <c r="H24" s="50">
        <f t="shared" si="2"/>
        <v>5259893</v>
      </c>
    </row>
    <row r="25" spans="1:8" ht="16.5" customHeight="1">
      <c r="A25" s="51">
        <v>6</v>
      </c>
      <c r="B25" s="45" t="s">
        <v>37</v>
      </c>
      <c r="C25" s="46">
        <v>1046621</v>
      </c>
      <c r="D25" s="47">
        <v>3759244</v>
      </c>
      <c r="E25" s="48">
        <f t="shared" si="0"/>
        <v>4805865</v>
      </c>
      <c r="F25" s="46">
        <v>1080066</v>
      </c>
      <c r="G25" s="49">
        <f t="shared" si="1"/>
        <v>0.22473914685493662</v>
      </c>
      <c r="H25" s="50">
        <f t="shared" si="2"/>
        <v>3725799</v>
      </c>
    </row>
    <row r="26" spans="1:8" ht="16.5" customHeight="1">
      <c r="A26" s="51">
        <v>5</v>
      </c>
      <c r="B26" s="45" t="s">
        <v>38</v>
      </c>
      <c r="C26" s="46">
        <v>11398028</v>
      </c>
      <c r="D26" s="47">
        <v>46051436</v>
      </c>
      <c r="E26" s="48">
        <f t="shared" si="0"/>
        <v>57449464</v>
      </c>
      <c r="F26" s="46">
        <v>9204513</v>
      </c>
      <c r="G26" s="49">
        <f t="shared" si="1"/>
        <v>0.16021930161089057</v>
      </c>
      <c r="H26" s="50">
        <f t="shared" si="2"/>
        <v>48244951</v>
      </c>
    </row>
    <row r="27" spans="1:8" ht="16.5" customHeight="1">
      <c r="A27" s="51">
        <v>5</v>
      </c>
      <c r="B27" s="45" t="s">
        <v>39</v>
      </c>
      <c r="C27" s="46">
        <v>3756278</v>
      </c>
      <c r="D27" s="47">
        <v>16271301</v>
      </c>
      <c r="E27" s="48">
        <f t="shared" si="0"/>
        <v>20027579</v>
      </c>
      <c r="F27" s="46">
        <v>4248105</v>
      </c>
      <c r="G27" s="49">
        <f t="shared" si="1"/>
        <v>0.21211275711357824</v>
      </c>
      <c r="H27" s="50">
        <f t="shared" si="2"/>
        <v>15779474</v>
      </c>
    </row>
    <row r="28" spans="1:8" ht="16.5" customHeight="1">
      <c r="A28" s="51">
        <v>5</v>
      </c>
      <c r="B28" s="45" t="s">
        <v>40</v>
      </c>
      <c r="C28" s="46">
        <v>956447</v>
      </c>
      <c r="D28" s="47">
        <v>4930250</v>
      </c>
      <c r="E28" s="48">
        <f t="shared" si="0"/>
        <v>5886697</v>
      </c>
      <c r="F28" s="46">
        <v>1045992</v>
      </c>
      <c r="G28" s="49">
        <f t="shared" si="1"/>
        <v>0.17768741961748669</v>
      </c>
      <c r="H28" s="50">
        <f t="shared" si="2"/>
        <v>4840705</v>
      </c>
    </row>
    <row r="29" spans="1:8" ht="16.5" customHeight="1">
      <c r="A29" s="51">
        <v>5</v>
      </c>
      <c r="B29" s="45" t="s">
        <v>41</v>
      </c>
      <c r="C29" s="46">
        <v>3468635</v>
      </c>
      <c r="D29" s="47">
        <v>7204640</v>
      </c>
      <c r="E29" s="48">
        <f t="shared" si="0"/>
        <v>10673275</v>
      </c>
      <c r="F29" s="46">
        <v>2108595</v>
      </c>
      <c r="G29" s="49">
        <f t="shared" si="1"/>
        <v>0.19755838765514802</v>
      </c>
      <c r="H29" s="50">
        <f t="shared" si="2"/>
        <v>8564680</v>
      </c>
    </row>
    <row r="30" spans="1:8" ht="16.5" customHeight="1">
      <c r="A30" s="51">
        <v>3</v>
      </c>
      <c r="B30" s="45" t="s">
        <v>42</v>
      </c>
      <c r="C30" s="46">
        <v>7453341</v>
      </c>
      <c r="D30" s="47">
        <v>14269410</v>
      </c>
      <c r="E30" s="48">
        <f t="shared" si="0"/>
        <v>21722751</v>
      </c>
      <c r="F30" s="46">
        <v>3218244</v>
      </c>
      <c r="G30" s="49">
        <f t="shared" si="1"/>
        <v>0.14815084884966917</v>
      </c>
      <c r="H30" s="50">
        <f t="shared" si="2"/>
        <v>18504507</v>
      </c>
    </row>
    <row r="31" spans="1:8" ht="16.5" customHeight="1">
      <c r="A31" s="51">
        <v>4</v>
      </c>
      <c r="B31" s="45" t="s">
        <v>43</v>
      </c>
      <c r="C31" s="46">
        <v>12538387</v>
      </c>
      <c r="D31" s="47">
        <v>19652395</v>
      </c>
      <c r="E31" s="48">
        <f t="shared" si="0"/>
        <v>32190782</v>
      </c>
      <c r="F31" s="46">
        <v>6309070</v>
      </c>
      <c r="G31" s="49">
        <f t="shared" si="1"/>
        <v>0.1959899576220298</v>
      </c>
      <c r="H31" s="50">
        <f t="shared" si="2"/>
        <v>25881712</v>
      </c>
    </row>
    <row r="32" spans="1:8" ht="16.5" customHeight="1">
      <c r="A32" s="51">
        <v>1</v>
      </c>
      <c r="B32" s="45" t="s">
        <v>44</v>
      </c>
      <c r="C32" s="46">
        <v>215674</v>
      </c>
      <c r="D32" s="47">
        <v>2959879</v>
      </c>
      <c r="E32" s="48">
        <f t="shared" si="0"/>
        <v>3175553</v>
      </c>
      <c r="F32" s="46">
        <v>595472</v>
      </c>
      <c r="G32" s="49">
        <f t="shared" si="1"/>
        <v>0.18751757567894473</v>
      </c>
      <c r="H32" s="50">
        <f t="shared" si="2"/>
        <v>2580081</v>
      </c>
    </row>
    <row r="33" spans="1:8" ht="16.5" customHeight="1">
      <c r="A33" s="51">
        <v>2</v>
      </c>
      <c r="B33" s="45" t="s">
        <v>45</v>
      </c>
      <c r="C33" s="46">
        <v>2115444</v>
      </c>
      <c r="D33" s="47">
        <v>10504944</v>
      </c>
      <c r="E33" s="48">
        <f t="shared" si="0"/>
        <v>12620388</v>
      </c>
      <c r="F33" s="46">
        <v>2735323</v>
      </c>
      <c r="G33" s="49">
        <f t="shared" si="1"/>
        <v>0.2167384235730312</v>
      </c>
      <c r="H33" s="50">
        <f t="shared" si="2"/>
        <v>9885065</v>
      </c>
    </row>
    <row r="34" spans="1:8" ht="16.5" customHeight="1">
      <c r="A34" s="51">
        <v>1</v>
      </c>
      <c r="B34" s="45" t="s">
        <v>46</v>
      </c>
      <c r="C34" s="46">
        <v>1986062</v>
      </c>
      <c r="D34" s="47">
        <v>16527910</v>
      </c>
      <c r="E34" s="48">
        <f t="shared" si="0"/>
        <v>18513972</v>
      </c>
      <c r="F34" s="46">
        <v>4779431</v>
      </c>
      <c r="G34" s="49">
        <f t="shared" si="1"/>
        <v>0.25815265357428435</v>
      </c>
      <c r="H34" s="50">
        <f t="shared" si="2"/>
        <v>13734541</v>
      </c>
    </row>
    <row r="35" spans="1:8" ht="16.5" customHeight="1">
      <c r="A35" s="51">
        <v>5</v>
      </c>
      <c r="B35" s="45" t="s">
        <v>47</v>
      </c>
      <c r="C35" s="46">
        <v>4706053</v>
      </c>
      <c r="D35" s="47">
        <v>36605909</v>
      </c>
      <c r="E35" s="48">
        <f t="shared" si="0"/>
        <v>41311962</v>
      </c>
      <c r="F35" s="46">
        <v>10640195</v>
      </c>
      <c r="G35" s="49">
        <f t="shared" si="1"/>
        <v>0.2575572421372773</v>
      </c>
      <c r="H35" s="50">
        <f t="shared" si="2"/>
        <v>30671767</v>
      </c>
    </row>
    <row r="36" spans="1:8" ht="16.5" customHeight="1">
      <c r="A36" s="51">
        <v>5</v>
      </c>
      <c r="B36" s="45" t="s">
        <v>48</v>
      </c>
      <c r="C36" s="46">
        <v>589279</v>
      </c>
      <c r="D36" s="47">
        <v>9540062</v>
      </c>
      <c r="E36" s="48">
        <f t="shared" si="0"/>
        <v>10129341</v>
      </c>
      <c r="F36" s="46">
        <v>3702250</v>
      </c>
      <c r="G36" s="49">
        <f t="shared" si="1"/>
        <v>0.3654976172684877</v>
      </c>
      <c r="H36" s="50">
        <f t="shared" si="2"/>
        <v>6427091</v>
      </c>
    </row>
    <row r="37" spans="1:8" ht="16.5" customHeight="1">
      <c r="A37" s="51">
        <v>3</v>
      </c>
      <c r="B37" s="45" t="s">
        <v>49</v>
      </c>
      <c r="C37" s="46">
        <v>2800761</v>
      </c>
      <c r="D37" s="47">
        <v>12349400</v>
      </c>
      <c r="E37" s="48">
        <f t="shared" si="0"/>
        <v>15150161</v>
      </c>
      <c r="F37" s="46">
        <v>3406931</v>
      </c>
      <c r="G37" s="49">
        <f t="shared" si="1"/>
        <v>0.22487754420563583</v>
      </c>
      <c r="H37" s="50">
        <f t="shared" si="2"/>
        <v>11743230</v>
      </c>
    </row>
    <row r="38" spans="1:8" ht="16.5" customHeight="1">
      <c r="A38" s="51">
        <v>5</v>
      </c>
      <c r="B38" s="45" t="s">
        <v>50</v>
      </c>
      <c r="C38" s="46">
        <v>3554079</v>
      </c>
      <c r="D38" s="47">
        <v>16241262</v>
      </c>
      <c r="E38" s="48">
        <f t="shared" si="0"/>
        <v>19795341</v>
      </c>
      <c r="F38" s="46">
        <v>5046724</v>
      </c>
      <c r="G38" s="49">
        <f t="shared" si="1"/>
        <v>0.2549450398454869</v>
      </c>
      <c r="H38" s="50">
        <f t="shared" si="2"/>
        <v>14748617</v>
      </c>
    </row>
    <row r="39" spans="1:8" ht="16.5" customHeight="1">
      <c r="A39" s="51">
        <v>4</v>
      </c>
      <c r="B39" s="45" t="s">
        <v>51</v>
      </c>
      <c r="C39" s="46">
        <v>632565</v>
      </c>
      <c r="D39" s="47">
        <v>2880952</v>
      </c>
      <c r="E39" s="48">
        <f t="shared" si="0"/>
        <v>3513517</v>
      </c>
      <c r="F39" s="46">
        <v>768511</v>
      </c>
      <c r="G39" s="49">
        <f t="shared" si="1"/>
        <v>0.21872983679885424</v>
      </c>
      <c r="H39" s="50">
        <f t="shared" si="2"/>
        <v>2745006</v>
      </c>
    </row>
    <row r="40" spans="1:8" ht="16.5" customHeight="1">
      <c r="A40" s="51">
        <v>5</v>
      </c>
      <c r="B40" s="45" t="s">
        <v>52</v>
      </c>
      <c r="C40" s="46">
        <v>1506520</v>
      </c>
      <c r="D40" s="47">
        <v>2765459</v>
      </c>
      <c r="E40" s="48">
        <f t="shared" si="0"/>
        <v>4271979</v>
      </c>
      <c r="F40" s="46">
        <v>944714</v>
      </c>
      <c r="G40" s="49">
        <f t="shared" si="1"/>
        <v>0.22114200467745745</v>
      </c>
      <c r="H40" s="50">
        <f t="shared" si="2"/>
        <v>3327265</v>
      </c>
    </row>
    <row r="41" spans="1:8" ht="16.5" customHeight="1">
      <c r="A41" s="51">
        <v>6</v>
      </c>
      <c r="B41" s="45" t="s">
        <v>53</v>
      </c>
      <c r="C41" s="46">
        <v>1776941</v>
      </c>
      <c r="D41" s="47">
        <v>5146670</v>
      </c>
      <c r="E41" s="48">
        <f t="shared" si="0"/>
        <v>6923611</v>
      </c>
      <c r="F41" s="46">
        <v>1346220</v>
      </c>
      <c r="G41" s="49">
        <f t="shared" si="1"/>
        <v>0.19443900011135806</v>
      </c>
      <c r="H41" s="50">
        <f t="shared" si="2"/>
        <v>5577391</v>
      </c>
    </row>
    <row r="42" spans="1:8" ht="16.5" customHeight="1">
      <c r="A42" s="51">
        <v>1</v>
      </c>
      <c r="B42" s="45" t="s">
        <v>54</v>
      </c>
      <c r="C42" s="46">
        <v>1509839</v>
      </c>
      <c r="D42" s="47">
        <v>2452649</v>
      </c>
      <c r="E42" s="48">
        <f t="shared" si="0"/>
        <v>3962488</v>
      </c>
      <c r="F42" s="46">
        <v>914074</v>
      </c>
      <c r="G42" s="49">
        <f t="shared" si="1"/>
        <v>0.23068183424151695</v>
      </c>
      <c r="H42" s="50">
        <f t="shared" si="2"/>
        <v>3048414</v>
      </c>
    </row>
    <row r="43" spans="1:8" ht="16.5" customHeight="1">
      <c r="A43" s="51">
        <v>1</v>
      </c>
      <c r="B43" s="45" t="s">
        <v>55</v>
      </c>
      <c r="C43" s="46">
        <v>7399836</v>
      </c>
      <c r="D43" s="47">
        <v>25271181</v>
      </c>
      <c r="E43" s="48">
        <f t="shared" si="0"/>
        <v>32671017</v>
      </c>
      <c r="F43" s="46">
        <v>8424957</v>
      </c>
      <c r="G43" s="49">
        <f t="shared" si="1"/>
        <v>0.2578725051626033</v>
      </c>
      <c r="H43" s="50">
        <f t="shared" si="2"/>
        <v>24246060</v>
      </c>
    </row>
    <row r="44" spans="1:8" ht="16.5" customHeight="1">
      <c r="A44" s="51">
        <v>4</v>
      </c>
      <c r="B44" s="45" t="s">
        <v>56</v>
      </c>
      <c r="C44" s="46">
        <v>3812774</v>
      </c>
      <c r="D44" s="47">
        <v>7414626</v>
      </c>
      <c r="E44" s="48">
        <f t="shared" si="0"/>
        <v>11227400</v>
      </c>
      <c r="F44" s="46">
        <v>2563678</v>
      </c>
      <c r="G44" s="49">
        <f t="shared" si="1"/>
        <v>0.22834120099043412</v>
      </c>
      <c r="H44" s="50">
        <f t="shared" si="2"/>
        <v>8663722</v>
      </c>
    </row>
    <row r="45" spans="1:8" ht="16.5" customHeight="1">
      <c r="A45" s="51">
        <v>1</v>
      </c>
      <c r="B45" s="45" t="s">
        <v>57</v>
      </c>
      <c r="C45" s="46">
        <v>24066248</v>
      </c>
      <c r="D45" s="47">
        <v>69091107</v>
      </c>
      <c r="E45" s="48">
        <f aca="true" t="shared" si="3" ref="E45:E76">+C45+D45</f>
        <v>93157355</v>
      </c>
      <c r="F45" s="46">
        <v>26499621</v>
      </c>
      <c r="G45" s="49">
        <f aca="true" t="shared" si="4" ref="G45:G76">+F45/E45</f>
        <v>0.2844608565797086</v>
      </c>
      <c r="H45" s="50">
        <f aca="true" t="shared" si="5" ref="H45:H64">+E45-F45</f>
        <v>66657734</v>
      </c>
    </row>
    <row r="46" spans="1:8" ht="16.5" customHeight="1">
      <c r="A46" s="51">
        <v>3</v>
      </c>
      <c r="B46" s="45" t="s">
        <v>58</v>
      </c>
      <c r="C46" s="46">
        <v>11986300</v>
      </c>
      <c r="D46" s="47">
        <v>29968970</v>
      </c>
      <c r="E46" s="48">
        <f t="shared" si="3"/>
        <v>41955270</v>
      </c>
      <c r="F46" s="46">
        <v>7653590</v>
      </c>
      <c r="G46" s="49">
        <f t="shared" si="4"/>
        <v>0.18242261341662203</v>
      </c>
      <c r="H46" s="50">
        <f t="shared" si="5"/>
        <v>34301680</v>
      </c>
    </row>
    <row r="47" spans="1:8" ht="16.5" customHeight="1">
      <c r="A47" s="51">
        <v>4</v>
      </c>
      <c r="B47" s="45" t="s">
        <v>59</v>
      </c>
      <c r="C47" s="46">
        <v>229026</v>
      </c>
      <c r="D47" s="47">
        <v>2452649</v>
      </c>
      <c r="E47" s="48">
        <f t="shared" si="3"/>
        <v>2681675</v>
      </c>
      <c r="F47" s="46">
        <v>754606</v>
      </c>
      <c r="G47" s="49">
        <f t="shared" si="4"/>
        <v>0.2813935320275574</v>
      </c>
      <c r="H47" s="50">
        <f t="shared" si="5"/>
        <v>1927069</v>
      </c>
    </row>
    <row r="48" spans="1:8" ht="16.5" customHeight="1">
      <c r="A48" s="51">
        <v>5</v>
      </c>
      <c r="B48" s="45" t="s">
        <v>60</v>
      </c>
      <c r="C48" s="46">
        <v>20530070</v>
      </c>
      <c r="D48" s="47">
        <v>38602812</v>
      </c>
      <c r="E48" s="48">
        <f t="shared" si="3"/>
        <v>59132882</v>
      </c>
      <c r="F48" s="46">
        <v>8410201</v>
      </c>
      <c r="G48" s="49">
        <f t="shared" si="4"/>
        <v>0.14222545418976873</v>
      </c>
      <c r="H48" s="50">
        <f t="shared" si="5"/>
        <v>50722681</v>
      </c>
    </row>
    <row r="49" spans="1:8" ht="16.5" customHeight="1">
      <c r="A49" s="51">
        <v>4</v>
      </c>
      <c r="B49" s="45" t="s">
        <v>61</v>
      </c>
      <c r="C49" s="46">
        <v>2821151</v>
      </c>
      <c r="D49" s="47">
        <v>9267999</v>
      </c>
      <c r="E49" s="48">
        <f t="shared" si="3"/>
        <v>12089150</v>
      </c>
      <c r="F49" s="46">
        <v>3047743</v>
      </c>
      <c r="G49" s="49">
        <f t="shared" si="4"/>
        <v>0.2521056484533652</v>
      </c>
      <c r="H49" s="50">
        <f t="shared" si="5"/>
        <v>9041407</v>
      </c>
    </row>
    <row r="50" spans="1:8" ht="16.5" customHeight="1">
      <c r="A50" s="51">
        <v>6</v>
      </c>
      <c r="B50" s="45" t="s">
        <v>62</v>
      </c>
      <c r="C50" s="46">
        <v>3630860</v>
      </c>
      <c r="D50" s="47">
        <v>16672248</v>
      </c>
      <c r="E50" s="48">
        <f t="shared" si="3"/>
        <v>20303108</v>
      </c>
      <c r="F50" s="46">
        <v>4717079</v>
      </c>
      <c r="G50" s="49">
        <f t="shared" si="4"/>
        <v>0.23233285268442644</v>
      </c>
      <c r="H50" s="50">
        <f t="shared" si="5"/>
        <v>15586029</v>
      </c>
    </row>
    <row r="51" spans="1:8" ht="16.5" customHeight="1">
      <c r="A51" s="51">
        <v>2</v>
      </c>
      <c r="B51" s="45" t="s">
        <v>63</v>
      </c>
      <c r="C51" s="46">
        <v>7269150</v>
      </c>
      <c r="D51" s="47">
        <v>39850805</v>
      </c>
      <c r="E51" s="48">
        <f t="shared" si="3"/>
        <v>47119955</v>
      </c>
      <c r="F51" s="46">
        <v>9754041</v>
      </c>
      <c r="G51" s="49">
        <f t="shared" si="4"/>
        <v>0.20700446339560383</v>
      </c>
      <c r="H51" s="50">
        <f t="shared" si="5"/>
        <v>37365914</v>
      </c>
    </row>
    <row r="52" spans="1:8" ht="16.5" customHeight="1">
      <c r="A52" s="51">
        <v>1</v>
      </c>
      <c r="B52" s="45" t="s">
        <v>64</v>
      </c>
      <c r="C52" s="46">
        <v>13765295</v>
      </c>
      <c r="D52" s="47">
        <v>39354999</v>
      </c>
      <c r="E52" s="48">
        <f t="shared" si="3"/>
        <v>53120294</v>
      </c>
      <c r="F52" s="46">
        <v>13271077</v>
      </c>
      <c r="G52" s="49">
        <f t="shared" si="4"/>
        <v>0.24983063911506212</v>
      </c>
      <c r="H52" s="50">
        <f t="shared" si="5"/>
        <v>39849217</v>
      </c>
    </row>
    <row r="53" spans="1:8" ht="16.5" customHeight="1">
      <c r="A53" s="51">
        <v>1</v>
      </c>
      <c r="B53" s="45" t="s">
        <v>65</v>
      </c>
      <c r="C53" s="46">
        <v>227437</v>
      </c>
      <c r="D53" s="47">
        <v>3146239</v>
      </c>
      <c r="E53" s="48">
        <f t="shared" si="3"/>
        <v>3373676</v>
      </c>
      <c r="F53" s="46">
        <v>777101</v>
      </c>
      <c r="G53" s="49">
        <f t="shared" si="4"/>
        <v>0.23034251066196043</v>
      </c>
      <c r="H53" s="50">
        <f t="shared" si="5"/>
        <v>2596575</v>
      </c>
    </row>
    <row r="54" spans="1:8" ht="16.5" customHeight="1">
      <c r="A54" s="51">
        <v>3</v>
      </c>
      <c r="B54" s="45" t="s">
        <v>66</v>
      </c>
      <c r="C54" s="46">
        <v>4390137</v>
      </c>
      <c r="D54" s="47">
        <v>14156036</v>
      </c>
      <c r="E54" s="48">
        <f t="shared" si="3"/>
        <v>18546173</v>
      </c>
      <c r="F54" s="46">
        <v>3946182</v>
      </c>
      <c r="G54" s="49">
        <f t="shared" si="4"/>
        <v>0.21277608054233074</v>
      </c>
      <c r="H54" s="50">
        <f t="shared" si="5"/>
        <v>14599991</v>
      </c>
    </row>
    <row r="55" spans="1:8" ht="16.5" customHeight="1">
      <c r="A55" s="51">
        <v>4</v>
      </c>
      <c r="B55" s="45" t="s">
        <v>67</v>
      </c>
      <c r="C55" s="46">
        <v>1293710</v>
      </c>
      <c r="D55" s="47">
        <v>2452649</v>
      </c>
      <c r="E55" s="48">
        <f t="shared" si="3"/>
        <v>3746359</v>
      </c>
      <c r="F55" s="46">
        <v>914773</v>
      </c>
      <c r="G55" s="49">
        <f t="shared" si="4"/>
        <v>0.24417654581421588</v>
      </c>
      <c r="H55" s="50">
        <f t="shared" si="5"/>
        <v>2831586</v>
      </c>
    </row>
    <row r="56" spans="1:8" ht="16.5" customHeight="1">
      <c r="A56" s="51">
        <v>3</v>
      </c>
      <c r="B56" s="45" t="s">
        <v>68</v>
      </c>
      <c r="C56" s="46">
        <v>4796861</v>
      </c>
      <c r="D56" s="47">
        <v>16510312</v>
      </c>
      <c r="E56" s="48">
        <f t="shared" si="3"/>
        <v>21307173</v>
      </c>
      <c r="F56" s="46">
        <v>3558889</v>
      </c>
      <c r="G56" s="49">
        <f t="shared" si="4"/>
        <v>0.16702774225374714</v>
      </c>
      <c r="H56" s="50">
        <f t="shared" si="5"/>
        <v>17748284</v>
      </c>
    </row>
    <row r="57" spans="1:8" ht="16.5" customHeight="1">
      <c r="A57" s="51">
        <v>4</v>
      </c>
      <c r="B57" s="45" t="s">
        <v>69</v>
      </c>
      <c r="C57" s="46">
        <v>19533431</v>
      </c>
      <c r="D57" s="47">
        <v>84072503</v>
      </c>
      <c r="E57" s="48">
        <f t="shared" si="3"/>
        <v>103605934</v>
      </c>
      <c r="F57" s="46">
        <v>24725471</v>
      </c>
      <c r="G57" s="49">
        <f t="shared" si="4"/>
        <v>0.23864917814456457</v>
      </c>
      <c r="H57" s="50">
        <f t="shared" si="5"/>
        <v>78880463</v>
      </c>
    </row>
    <row r="58" spans="1:8" ht="16.5" customHeight="1">
      <c r="A58" s="51">
        <v>4</v>
      </c>
      <c r="B58" s="45" t="s">
        <v>70</v>
      </c>
      <c r="C58" s="46">
        <v>941878</v>
      </c>
      <c r="D58" s="47">
        <v>5672923</v>
      </c>
      <c r="E58" s="48">
        <f t="shared" si="3"/>
        <v>6614801</v>
      </c>
      <c r="F58" s="46">
        <v>728341</v>
      </c>
      <c r="G58" s="49">
        <f t="shared" si="4"/>
        <v>0.11010777194960211</v>
      </c>
      <c r="H58" s="50">
        <f t="shared" si="5"/>
        <v>5886460</v>
      </c>
    </row>
    <row r="59" spans="1:8" ht="16.5" customHeight="1">
      <c r="A59" s="51">
        <v>1</v>
      </c>
      <c r="B59" s="45" t="s">
        <v>71</v>
      </c>
      <c r="C59" s="46">
        <v>8637</v>
      </c>
      <c r="D59" s="47">
        <v>2452649</v>
      </c>
      <c r="E59" s="48">
        <f t="shared" si="3"/>
        <v>2461286</v>
      </c>
      <c r="F59" s="46">
        <v>1429812</v>
      </c>
      <c r="G59" s="49">
        <f t="shared" si="4"/>
        <v>0.5809207056798763</v>
      </c>
      <c r="H59" s="50">
        <f t="shared" si="5"/>
        <v>1031474</v>
      </c>
    </row>
    <row r="60" spans="1:8" ht="16.5" customHeight="1">
      <c r="A60" s="51">
        <v>2</v>
      </c>
      <c r="B60" s="45" t="s">
        <v>72</v>
      </c>
      <c r="C60" s="46">
        <v>4566108</v>
      </c>
      <c r="D60" s="47">
        <v>13081864</v>
      </c>
      <c r="E60" s="48">
        <f t="shared" si="3"/>
        <v>17647972</v>
      </c>
      <c r="F60" s="46">
        <v>5046926</v>
      </c>
      <c r="G60" s="49">
        <f t="shared" si="4"/>
        <v>0.285977674941914</v>
      </c>
      <c r="H60" s="50">
        <f t="shared" si="5"/>
        <v>12601046</v>
      </c>
    </row>
    <row r="61" spans="1:8" ht="16.5" customHeight="1">
      <c r="A61" s="51">
        <v>6</v>
      </c>
      <c r="B61" s="45" t="s">
        <v>73</v>
      </c>
      <c r="C61" s="46">
        <v>6383207</v>
      </c>
      <c r="D61" s="47">
        <v>26080073</v>
      </c>
      <c r="E61" s="48">
        <f t="shared" si="3"/>
        <v>32463280</v>
      </c>
      <c r="F61" s="46">
        <v>7986547</v>
      </c>
      <c r="G61" s="49">
        <f t="shared" si="4"/>
        <v>0.2460178700365459</v>
      </c>
      <c r="H61" s="50">
        <f t="shared" si="5"/>
        <v>24476733</v>
      </c>
    </row>
    <row r="62" spans="1:8" ht="16.5" customHeight="1">
      <c r="A62" s="51">
        <v>2</v>
      </c>
      <c r="B62" s="45" t="s">
        <v>74</v>
      </c>
      <c r="C62" s="46">
        <v>0</v>
      </c>
      <c r="D62" s="47">
        <v>7579333</v>
      </c>
      <c r="E62" s="48">
        <f t="shared" si="3"/>
        <v>7579333</v>
      </c>
      <c r="F62" s="46">
        <v>3453791</v>
      </c>
      <c r="G62" s="49">
        <f t="shared" si="4"/>
        <v>0.45568534856563236</v>
      </c>
      <c r="H62" s="50">
        <f t="shared" si="5"/>
        <v>4125542</v>
      </c>
    </row>
    <row r="63" spans="1:8" ht="16.5" customHeight="1">
      <c r="A63" s="51">
        <v>5</v>
      </c>
      <c r="B63" s="45" t="s">
        <v>75</v>
      </c>
      <c r="C63" s="46">
        <v>2223716</v>
      </c>
      <c r="D63" s="47">
        <v>15148228</v>
      </c>
      <c r="E63" s="48">
        <f t="shared" si="3"/>
        <v>17371944</v>
      </c>
      <c r="F63" s="46">
        <v>4494906</v>
      </c>
      <c r="G63" s="49">
        <f t="shared" si="4"/>
        <v>0.25874513525947357</v>
      </c>
      <c r="H63" s="50">
        <f t="shared" si="5"/>
        <v>12877038</v>
      </c>
    </row>
    <row r="64" spans="1:8" ht="16.5" customHeight="1">
      <c r="A64" s="24">
        <v>4</v>
      </c>
      <c r="B64" s="52" t="s">
        <v>76</v>
      </c>
      <c r="C64" s="53">
        <v>752382</v>
      </c>
      <c r="D64" s="54">
        <v>2452649</v>
      </c>
      <c r="E64" s="55">
        <f t="shared" si="3"/>
        <v>3205031</v>
      </c>
      <c r="F64" s="53">
        <v>1106756</v>
      </c>
      <c r="G64" s="56">
        <f t="shared" si="4"/>
        <v>0.34531834481476154</v>
      </c>
      <c r="H64" s="57">
        <f t="shared" si="5"/>
        <v>2098275</v>
      </c>
    </row>
    <row r="65" ht="9.75" customHeight="1">
      <c r="B65" s="58"/>
    </row>
    <row r="66" ht="12.75" customHeight="1">
      <c r="B66" s="60"/>
    </row>
  </sheetData>
  <mergeCells count="2">
    <mergeCell ref="F6:G6"/>
    <mergeCell ref="C6:E6"/>
  </mergeCells>
  <printOptions horizontalCentered="1"/>
  <pageMargins left="0.75" right="0.25" top="0.25" bottom="0.25" header="0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bailey.sherryl</dc:creator>
  <cp:keywords/>
  <dc:description/>
  <cp:lastModifiedBy>bailey.sherryl</cp:lastModifiedBy>
  <dcterms:created xsi:type="dcterms:W3CDTF">2005-02-08T19:11:18Z</dcterms:created>
  <dcterms:modified xsi:type="dcterms:W3CDTF">2005-02-08T19:11:32Z</dcterms:modified>
  <cp:category/>
  <cp:version/>
  <cp:contentType/>
  <cp:contentStatus/>
</cp:coreProperties>
</file>