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Comb_Summary" sheetId="1" r:id="rId1"/>
  </sheets>
  <definedNames>
    <definedName name="_xlnm.Print_Area" localSheetId="0">'Comb_Summary'!$A$1:$J$67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<sst xmlns="http://schemas.openxmlformats.org/spreadsheetml/2006/main" count="81" uniqueCount="79">
  <si>
    <t>U. S. Department of Labor</t>
  </si>
  <si>
    <t>Employment and Training Administration</t>
  </si>
  <si>
    <t xml:space="preserve">State Formula Spending for Program Year 2004 as of 9/30/04 Reports (as of 12/6/04) </t>
  </si>
  <si>
    <t xml:space="preserve">WIA Youth, Adults and Dislocated Workers Programs Combined </t>
  </si>
  <si>
    <t>PY 2004 Availability</t>
  </si>
  <si>
    <t>Expenditures</t>
  </si>
  <si>
    <t>Unexpended</t>
  </si>
  <si>
    <t>New PY 2004 Funds</t>
  </si>
  <si>
    <t>$</t>
  </si>
  <si>
    <t>as % of</t>
  </si>
  <si>
    <t xml:space="preserve">Unexpended </t>
  </si>
  <si>
    <t>Carry-In</t>
  </si>
  <si>
    <t>PY 2004</t>
  </si>
  <si>
    <t>FY 2005</t>
  </si>
  <si>
    <t>Total Available</t>
  </si>
  <si>
    <t>7/1/04 -</t>
  </si>
  <si>
    <t>Total</t>
  </si>
  <si>
    <t>Balance</t>
  </si>
  <si>
    <t>Reg</t>
  </si>
  <si>
    <t>State</t>
  </si>
  <si>
    <t>To PY 2004</t>
  </si>
  <si>
    <t>7/1/2004 *</t>
  </si>
  <si>
    <t>7/1/04-6/30/05*</t>
  </si>
  <si>
    <t>9/30/04*</t>
  </si>
  <si>
    <t>Available</t>
  </si>
  <si>
    <t xml:space="preserve"> 9/30/04*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</si>
  <si>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</si>
  <si>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</si>
  <si>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</si>
  <si>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</si>
  <si>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</si>
  <si>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</si>
  <si>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</si>
  <si>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</si>
  <si>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</si>
  <si>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</si>
  <si>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</si>
  <si>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</si>
  <si>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</si>
  <si>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</si>
  <si>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</si>
  <si>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</si>
  <si>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</si>
  <si>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</si>
  <si>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</si>
  <si>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</si>
  <si>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</si>
  <si>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</si>
  <si>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</si>
  <si>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</si>
  <si>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</si>
  <si>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</si>
  <si>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</si>
  <si>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</si>
  <si>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</si>
  <si>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</si>
  <si>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</si>
  <si>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</si>
  <si>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</si>
  <si>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</si>
  <si>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</si>
  <si>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</si>
  <si>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</si>
  <si>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</si>
  <si>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</si>
  <si>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</si>
  <si>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</si>
  <si>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</si>
  <si>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</si>
  <si>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</si>
  <si>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</si>
  <si>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</si>
  <si>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</si>
  <si>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</si>
  <si>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</si>
  <si>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</si>
  <si>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</si>
  <si>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</si>
  <si>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 Includes PY 2004 Youth beginning 4/1/04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</si>
</sst>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2" xfId="0" applyFont="1" applyBorder="1" applyAlignment="1" quotePrefix="1">
      <alignment horizontal="center" wrapText="1"/>
    </xf>
    <xf numFmtId="0" fontId="8" fillId="0" borderId="9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5" fontId="0" fillId="0" borderId="7" xfId="0" applyNumberFormat="1" applyBorder="1" applyAlignment="1">
      <alignment/>
    </xf>
    <xf numFmtId="5" fontId="3" fillId="0" borderId="10" xfId="19" applyNumberFormat="1" applyFont="1" applyBorder="1" applyAlignment="1">
      <alignment/>
    </xf>
    <xf numFmtId="5" fontId="3" fillId="0" borderId="8" xfId="19" applyNumberFormat="1" applyFont="1" applyBorder="1" applyAlignment="1">
      <alignment/>
    </xf>
    <xf numFmtId="5" fontId="3" fillId="0" borderId="0" xfId="19" applyNumberFormat="1" applyFont="1" applyBorder="1" applyAlignment="1">
      <alignment/>
    </xf>
    <xf numFmtId="5" fontId="3" fillId="0" borderId="9" xfId="19" applyNumberFormat="1" applyFont="1" applyBorder="1" applyAlignment="1">
      <alignment/>
    </xf>
    <xf numFmtId="170" fontId="3" fillId="0" borderId="9" xfId="22" applyNumberFormat="1" applyFont="1" applyBorder="1" applyAlignment="1">
      <alignment/>
    </xf>
    <xf numFmtId="0" fontId="0" fillId="0" borderId="11" xfId="0" applyBorder="1" applyAlignment="1">
      <alignment/>
    </xf>
    <xf numFmtId="5" fontId="0" fillId="0" borderId="10" xfId="0" applyNumberFormat="1" applyBorder="1" applyAlignment="1">
      <alignment/>
    </xf>
    <xf numFmtId="5" fontId="0" fillId="0" borderId="8" xfId="0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16" xfId="0" applyNumberFormat="1" applyBorder="1" applyAlignment="1">
      <alignment/>
    </xf>
    <xf numFmtId="170" fontId="0" fillId="0" borderId="16" xfId="22" applyNumberForma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3" fillId="0" borderId="16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12" xfId="0" applyNumberFormat="1" applyBorder="1" applyAlignment="1">
      <alignment/>
    </xf>
    <xf numFmtId="170" fontId="0" fillId="0" borderId="12" xfId="22" applyNumberFormat="1" applyBorder="1" applyAlignment="1">
      <alignment/>
    </xf>
    <xf numFmtId="0" fontId="9" fillId="0" borderId="9" xfId="0" applyFont="1" applyFill="1" applyBorder="1" applyAlignment="1" quotePrefix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 quotePrefix="1">
      <alignment horizontal="left"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="66" zoomScaleNormal="66" workbookViewId="0" topLeftCell="A1">
      <pane xSplit="2" ySplit="12" topLeftCell="C13" activePane="bottomRight" state="frozen"/>
      <selection pane="topLeft" activeCell="J7" sqref="J7:M7"/>
      <selection pane="topRight" activeCell="J7" sqref="J7:M7"/>
      <selection pane="bottomLeft" activeCell="J7" sqref="J7:M7"/>
      <selection pane="bottomRight" activeCell="C13" sqref="C13"/>
    </sheetView>
  </sheetViews>
  <sheetFormatPr defaultColWidth="9.140625" defaultRowHeight="12.75"/>
  <cols>
    <col min="1" max="1" width="6.140625" style="0" bestFit="1" customWidth="1"/>
    <col min="2" max="2" width="18.140625" style="0" customWidth="1"/>
    <col min="3" max="3" width="17.7109375" style="0" bestFit="1" customWidth="1"/>
    <col min="4" max="4" width="18.57421875" style="0" bestFit="1" customWidth="1"/>
    <col min="5" max="6" width="19.00390625" style="0" bestFit="1" customWidth="1"/>
    <col min="7" max="7" width="18.7109375" style="0" bestFit="1" customWidth="1"/>
    <col min="8" max="8" width="16.57421875" style="0" bestFit="1" customWidth="1"/>
    <col min="9" max="9" width="12.00390625" style="0" bestFit="1" customWidth="1"/>
    <col min="10" max="10" width="19.57421875" style="0" bestFit="1" customWidth="1"/>
  </cols>
  <sheetData>
    <row r="1" spans="2:10" ht="12.7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0" ht="12.75">
      <c r="B2" s="1" t="s">
        <v>1</v>
      </c>
      <c r="C2" s="2"/>
      <c r="D2" s="2"/>
      <c r="E2" s="2"/>
      <c r="F2" s="2"/>
      <c r="G2" s="2"/>
      <c r="H2" s="2"/>
      <c r="I2" s="3"/>
      <c r="J2" s="2"/>
    </row>
    <row r="3" spans="2:10" ht="15.75">
      <c r="B3" s="4" t="s">
        <v>2</v>
      </c>
      <c r="C3" s="2"/>
      <c r="D3" s="2"/>
      <c r="E3" s="2"/>
      <c r="F3" s="2"/>
      <c r="G3" s="2"/>
      <c r="H3" s="2"/>
      <c r="I3" s="2"/>
      <c r="J3" s="2"/>
    </row>
    <row r="4" spans="2:10" ht="15.75">
      <c r="B4" s="4" t="s">
        <v>3</v>
      </c>
      <c r="C4" s="2"/>
      <c r="D4" s="2"/>
      <c r="E4" s="2"/>
      <c r="F4" s="2"/>
      <c r="G4" s="2"/>
      <c r="H4" s="2"/>
      <c r="I4" s="2"/>
      <c r="J4" s="2"/>
    </row>
    <row r="5" spans="2:10" ht="15"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6"/>
      <c r="B6" s="7"/>
      <c r="C6" s="8" t="s">
        <v>4</v>
      </c>
      <c r="D6" s="9"/>
      <c r="E6" s="9"/>
      <c r="F6" s="9"/>
      <c r="G6" s="10"/>
      <c r="H6" s="8" t="s">
        <v>5</v>
      </c>
      <c r="I6" s="10"/>
      <c r="J6" s="11"/>
    </row>
    <row r="7" spans="1:10" ht="17.25" customHeight="1">
      <c r="A7" s="12"/>
      <c r="B7" s="13"/>
      <c r="C7" s="14" t="s">
        <v>6</v>
      </c>
      <c r="D7" s="8" t="s">
        <v>7</v>
      </c>
      <c r="E7" s="9"/>
      <c r="F7" s="10"/>
      <c r="G7" s="14"/>
      <c r="H7" s="15" t="s">
        <v>8</v>
      </c>
      <c r="I7" s="16" t="s">
        <v>9</v>
      </c>
      <c r="J7" s="17" t="s">
        <v>10</v>
      </c>
    </row>
    <row r="8" spans="1:10" ht="17.25" customHeight="1">
      <c r="A8" s="12"/>
      <c r="B8" s="13"/>
      <c r="C8" s="14" t="s">
        <v>11</v>
      </c>
      <c r="D8" s="18" t="s">
        <v>12</v>
      </c>
      <c r="E8" s="19" t="s">
        <v>13</v>
      </c>
      <c r="F8" s="20"/>
      <c r="G8" s="14" t="s">
        <v>14</v>
      </c>
      <c r="H8" s="21" t="s">
        <v>15</v>
      </c>
      <c r="I8" s="22" t="s">
        <v>16</v>
      </c>
      <c r="J8" s="16" t="s">
        <v>17</v>
      </c>
    </row>
    <row r="9" spans="1:10" ht="16.5" customHeight="1">
      <c r="A9" s="23" t="s">
        <v>18</v>
      </c>
      <c r="B9" s="24" t="s">
        <v>19</v>
      </c>
      <c r="C9" s="25" t="s">
        <v>20</v>
      </c>
      <c r="D9" s="26" t="s">
        <v>21</v>
      </c>
      <c r="E9" s="27">
        <v>38261</v>
      </c>
      <c r="F9" s="17" t="s">
        <v>16</v>
      </c>
      <c r="G9" s="28" t="s">
        <v>22</v>
      </c>
      <c r="H9" s="21" t="s">
        <v>23</v>
      </c>
      <c r="I9" s="29" t="s">
        <v>24</v>
      </c>
      <c r="J9" s="30" t="s">
        <v>25</v>
      </c>
    </row>
    <row r="10" spans="1:10" ht="8.25" customHeight="1">
      <c r="A10" s="6"/>
      <c r="B10" s="31"/>
      <c r="C10" s="32"/>
      <c r="D10" s="6"/>
      <c r="E10" s="33"/>
      <c r="F10" s="31"/>
      <c r="G10" s="34"/>
      <c r="H10" s="6"/>
      <c r="I10" s="31"/>
      <c r="J10" s="32"/>
    </row>
    <row r="11" spans="1:10" ht="12.75">
      <c r="A11" s="12"/>
      <c r="B11" s="13" t="s">
        <v>16</v>
      </c>
      <c r="C11" s="35">
        <f aca="true" t="shared" si="0" ref="C11:H11">SUM(C13:C64)</f>
        <v>1178101584</v>
      </c>
      <c r="D11" s="36">
        <f t="shared" si="0"/>
        <v>1494261644</v>
      </c>
      <c r="E11" s="37">
        <f t="shared" si="0"/>
        <v>1558220000</v>
      </c>
      <c r="F11" s="38">
        <f t="shared" si="0"/>
        <v>3052481644</v>
      </c>
      <c r="G11" s="35">
        <f t="shared" si="0"/>
        <v>4230583228</v>
      </c>
      <c r="H11" s="36">
        <f t="shared" si="0"/>
        <v>710124462</v>
      </c>
      <c r="I11" s="39">
        <f>+H11/G11</f>
        <v>0.16785497973425048</v>
      </c>
      <c r="J11" s="35">
        <f>SUM(J13:J64)</f>
        <v>3520458766</v>
      </c>
    </row>
    <row r="12" spans="1:10" ht="8.25" customHeight="1">
      <c r="A12" s="40"/>
      <c r="B12" s="13"/>
      <c r="C12" s="41"/>
      <c r="D12" s="42"/>
      <c r="E12" s="43"/>
      <c r="F12" s="44"/>
      <c r="G12" s="41"/>
      <c r="H12" s="12"/>
      <c r="I12" s="45"/>
      <c r="J12" s="46"/>
    </row>
    <row r="13" spans="1:10" ht="16.5" customHeight="1">
      <c r="A13" s="47">
        <v>3</v>
      </c>
      <c r="B13" s="48" t="s">
        <v>26</v>
      </c>
      <c r="C13" s="49">
        <v>27625075</v>
      </c>
      <c r="D13" s="50">
        <v>22599538</v>
      </c>
      <c r="E13" s="51">
        <v>22726891</v>
      </c>
      <c r="F13" s="52">
        <f aca="true" t="shared" si="1" ref="F13:F44">+D13+E13</f>
        <v>45326429</v>
      </c>
      <c r="G13" s="49">
        <f aca="true" t="shared" si="2" ref="G13:G44">+C13+F13</f>
        <v>72951504</v>
      </c>
      <c r="H13" s="50">
        <v>14403312</v>
      </c>
      <c r="I13" s="53">
        <f aca="true" t="shared" si="3" ref="I13:I44">+H13/G13</f>
        <v>0.19743680678605338</v>
      </c>
      <c r="J13" s="49">
        <f aca="true" t="shared" si="4" ref="J13:J44">+G13-H13</f>
        <v>58548192</v>
      </c>
    </row>
    <row r="14" spans="1:10" ht="16.5" customHeight="1">
      <c r="A14" s="54">
        <v>6</v>
      </c>
      <c r="B14" s="48" t="s">
        <v>27</v>
      </c>
      <c r="C14" s="49">
        <v>4829711</v>
      </c>
      <c r="D14" s="50">
        <v>4789477</v>
      </c>
      <c r="E14" s="51">
        <v>5181722</v>
      </c>
      <c r="F14" s="52">
        <f t="shared" si="1"/>
        <v>9971199</v>
      </c>
      <c r="G14" s="49">
        <f t="shared" si="2"/>
        <v>14800910</v>
      </c>
      <c r="H14" s="50">
        <v>2599534</v>
      </c>
      <c r="I14" s="53">
        <f t="shared" si="3"/>
        <v>0.17563339010912166</v>
      </c>
      <c r="J14" s="49">
        <f t="shared" si="4"/>
        <v>12201376</v>
      </c>
    </row>
    <row r="15" spans="1:10" ht="16.5" customHeight="1">
      <c r="A15" s="54">
        <v>6</v>
      </c>
      <c r="B15" s="48" t="s">
        <v>28</v>
      </c>
      <c r="C15" s="49">
        <v>21071247</v>
      </c>
      <c r="D15" s="50">
        <v>27810911</v>
      </c>
      <c r="E15" s="51">
        <v>28007653</v>
      </c>
      <c r="F15" s="52">
        <f t="shared" si="1"/>
        <v>55818564</v>
      </c>
      <c r="G15" s="49">
        <f t="shared" si="2"/>
        <v>76889811</v>
      </c>
      <c r="H15" s="50">
        <v>10933712</v>
      </c>
      <c r="I15" s="53">
        <f t="shared" si="3"/>
        <v>0.14219975127783835</v>
      </c>
      <c r="J15" s="49">
        <f t="shared" si="4"/>
        <v>65956099</v>
      </c>
    </row>
    <row r="16" spans="1:10" ht="16.5" customHeight="1">
      <c r="A16" s="54">
        <v>4</v>
      </c>
      <c r="B16" s="48" t="s">
        <v>29</v>
      </c>
      <c r="C16" s="49">
        <v>12610537</v>
      </c>
      <c r="D16" s="50">
        <v>12105935</v>
      </c>
      <c r="E16" s="51">
        <v>11805369</v>
      </c>
      <c r="F16" s="52">
        <f t="shared" si="1"/>
        <v>23911304</v>
      </c>
      <c r="G16" s="49">
        <f t="shared" si="2"/>
        <v>36521841</v>
      </c>
      <c r="H16" s="50">
        <v>6860628</v>
      </c>
      <c r="I16" s="53">
        <f t="shared" si="3"/>
        <v>0.1878500046040943</v>
      </c>
      <c r="J16" s="49">
        <f t="shared" si="4"/>
        <v>29661213</v>
      </c>
    </row>
    <row r="17" spans="1:10" ht="16.5" customHeight="1">
      <c r="A17" s="54">
        <v>6</v>
      </c>
      <c r="B17" s="48" t="s">
        <v>30</v>
      </c>
      <c r="C17" s="49">
        <v>131893228</v>
      </c>
      <c r="D17" s="50">
        <v>219813939</v>
      </c>
      <c r="E17" s="51">
        <v>236675798</v>
      </c>
      <c r="F17" s="52">
        <f t="shared" si="1"/>
        <v>456489737</v>
      </c>
      <c r="G17" s="49">
        <f t="shared" si="2"/>
        <v>588382965</v>
      </c>
      <c r="H17" s="50">
        <v>105577819</v>
      </c>
      <c r="I17" s="53">
        <f t="shared" si="3"/>
        <v>0.17943724628397426</v>
      </c>
      <c r="J17" s="49">
        <f t="shared" si="4"/>
        <v>482805146</v>
      </c>
    </row>
    <row r="18" spans="1:10" ht="16.5" customHeight="1">
      <c r="A18" s="54">
        <v>4</v>
      </c>
      <c r="B18" s="48" t="s">
        <v>31</v>
      </c>
      <c r="C18" s="49">
        <v>12289961</v>
      </c>
      <c r="D18" s="50">
        <v>17407284</v>
      </c>
      <c r="E18" s="51">
        <v>19089628</v>
      </c>
      <c r="F18" s="52">
        <f t="shared" si="1"/>
        <v>36496912</v>
      </c>
      <c r="G18" s="49">
        <f t="shared" si="2"/>
        <v>48786873</v>
      </c>
      <c r="H18" s="50">
        <v>7714308</v>
      </c>
      <c r="I18" s="53">
        <f t="shared" si="3"/>
        <v>0.1581226163029551</v>
      </c>
      <c r="J18" s="49">
        <f t="shared" si="4"/>
        <v>41072565</v>
      </c>
    </row>
    <row r="19" spans="1:10" ht="16.5" customHeight="1">
      <c r="A19" s="54">
        <v>1</v>
      </c>
      <c r="B19" s="48" t="s">
        <v>32</v>
      </c>
      <c r="C19" s="49">
        <v>3772815</v>
      </c>
      <c r="D19" s="50">
        <v>11436165</v>
      </c>
      <c r="E19" s="51">
        <v>11608155</v>
      </c>
      <c r="F19" s="52">
        <f t="shared" si="1"/>
        <v>23044320</v>
      </c>
      <c r="G19" s="49">
        <f t="shared" si="2"/>
        <v>26817135</v>
      </c>
      <c r="H19" s="50">
        <v>4242857</v>
      </c>
      <c r="I19" s="53">
        <f t="shared" si="3"/>
        <v>0.15821440284355506</v>
      </c>
      <c r="J19" s="49">
        <f t="shared" si="4"/>
        <v>22574278</v>
      </c>
    </row>
    <row r="20" spans="1:10" ht="16.5" customHeight="1">
      <c r="A20" s="54">
        <v>2</v>
      </c>
      <c r="B20" s="48" t="s">
        <v>33</v>
      </c>
      <c r="C20" s="49">
        <v>2160509</v>
      </c>
      <c r="D20" s="50">
        <v>3323202</v>
      </c>
      <c r="E20" s="51">
        <v>2814373</v>
      </c>
      <c r="F20" s="52">
        <f t="shared" si="1"/>
        <v>6137575</v>
      </c>
      <c r="G20" s="49">
        <f t="shared" si="2"/>
        <v>8298084</v>
      </c>
      <c r="H20" s="50">
        <v>1208894</v>
      </c>
      <c r="I20" s="53">
        <f t="shared" si="3"/>
        <v>0.1456835095908887</v>
      </c>
      <c r="J20" s="49">
        <f t="shared" si="4"/>
        <v>7089190</v>
      </c>
    </row>
    <row r="21" spans="1:10" ht="16.5" customHeight="1">
      <c r="A21" s="55">
        <v>2</v>
      </c>
      <c r="B21" s="56" t="s">
        <v>34</v>
      </c>
      <c r="C21" s="49">
        <v>5863876</v>
      </c>
      <c r="D21" s="50">
        <v>4448133</v>
      </c>
      <c r="E21" s="51">
        <v>4540008</v>
      </c>
      <c r="F21" s="52">
        <f t="shared" si="1"/>
        <v>8988141</v>
      </c>
      <c r="G21" s="49">
        <f t="shared" si="2"/>
        <v>14852017</v>
      </c>
      <c r="H21" s="50">
        <v>3927789</v>
      </c>
      <c r="I21" s="53">
        <f t="shared" si="3"/>
        <v>0.264461655275509</v>
      </c>
      <c r="J21" s="49">
        <f t="shared" si="4"/>
        <v>10924228</v>
      </c>
    </row>
    <row r="22" spans="1:10" ht="16.5" customHeight="1">
      <c r="A22" s="54">
        <v>3</v>
      </c>
      <c r="B22" s="48" t="s">
        <v>35</v>
      </c>
      <c r="C22" s="49">
        <v>44579367</v>
      </c>
      <c r="D22" s="50">
        <v>65841389</v>
      </c>
      <c r="E22" s="51">
        <v>71654730</v>
      </c>
      <c r="F22" s="52">
        <f t="shared" si="1"/>
        <v>137496119</v>
      </c>
      <c r="G22" s="49">
        <f t="shared" si="2"/>
        <v>182075486</v>
      </c>
      <c r="H22" s="50">
        <v>28805028</v>
      </c>
      <c r="I22" s="53">
        <f t="shared" si="3"/>
        <v>0.15820376829860555</v>
      </c>
      <c r="J22" s="49">
        <f t="shared" si="4"/>
        <v>153270458</v>
      </c>
    </row>
    <row r="23" spans="1:10" ht="16.5" customHeight="1">
      <c r="A23" s="54">
        <v>3</v>
      </c>
      <c r="B23" s="48" t="s">
        <v>36</v>
      </c>
      <c r="C23" s="49">
        <v>22272652</v>
      </c>
      <c r="D23" s="50">
        <v>31402523</v>
      </c>
      <c r="E23" s="51">
        <v>32239379</v>
      </c>
      <c r="F23" s="52">
        <f t="shared" si="1"/>
        <v>63641902</v>
      </c>
      <c r="G23" s="49">
        <f t="shared" si="2"/>
        <v>85914554</v>
      </c>
      <c r="H23" s="50">
        <v>17316470</v>
      </c>
      <c r="I23" s="53">
        <f t="shared" si="3"/>
        <v>0.20155455849773718</v>
      </c>
      <c r="J23" s="49">
        <f t="shared" si="4"/>
        <v>68598084</v>
      </c>
    </row>
    <row r="24" spans="1:10" ht="16.5" customHeight="1">
      <c r="A24" s="54">
        <v>6</v>
      </c>
      <c r="B24" s="48" t="s">
        <v>37</v>
      </c>
      <c r="C24" s="49">
        <v>7172066</v>
      </c>
      <c r="D24" s="50">
        <v>5354712</v>
      </c>
      <c r="E24" s="51">
        <v>4588041</v>
      </c>
      <c r="F24" s="52">
        <f t="shared" si="1"/>
        <v>9942753</v>
      </c>
      <c r="G24" s="49">
        <f t="shared" si="2"/>
        <v>17114819</v>
      </c>
      <c r="H24" s="50">
        <v>2772993</v>
      </c>
      <c r="I24" s="53">
        <f t="shared" si="3"/>
        <v>0.1620229229418085</v>
      </c>
      <c r="J24" s="49">
        <f t="shared" si="4"/>
        <v>14341826</v>
      </c>
    </row>
    <row r="25" spans="1:10" ht="16.5" customHeight="1">
      <c r="A25" s="54">
        <v>6</v>
      </c>
      <c r="B25" s="48" t="s">
        <v>38</v>
      </c>
      <c r="C25" s="49">
        <v>3063194</v>
      </c>
      <c r="D25" s="50">
        <v>5684014</v>
      </c>
      <c r="E25" s="51">
        <v>5755238</v>
      </c>
      <c r="F25" s="52">
        <f t="shared" si="1"/>
        <v>11439252</v>
      </c>
      <c r="G25" s="49">
        <f t="shared" si="2"/>
        <v>14502446</v>
      </c>
      <c r="H25" s="50">
        <v>2776256</v>
      </c>
      <c r="I25" s="53">
        <f t="shared" si="3"/>
        <v>0.19143363816007314</v>
      </c>
      <c r="J25" s="49">
        <f t="shared" si="4"/>
        <v>11726190</v>
      </c>
    </row>
    <row r="26" spans="1:10" ht="16.5" customHeight="1">
      <c r="A26" s="54">
        <v>5</v>
      </c>
      <c r="B26" s="48" t="s">
        <v>39</v>
      </c>
      <c r="C26" s="49">
        <v>63410006</v>
      </c>
      <c r="D26" s="50">
        <v>72952730</v>
      </c>
      <c r="E26" s="51">
        <v>79844513</v>
      </c>
      <c r="F26" s="52">
        <f t="shared" si="1"/>
        <v>152797243</v>
      </c>
      <c r="G26" s="49">
        <f t="shared" si="2"/>
        <v>216207249</v>
      </c>
      <c r="H26" s="50">
        <v>28335198</v>
      </c>
      <c r="I26" s="53">
        <f t="shared" si="3"/>
        <v>0.13105572607327334</v>
      </c>
      <c r="J26" s="49">
        <f t="shared" si="4"/>
        <v>187872051</v>
      </c>
    </row>
    <row r="27" spans="1:10" ht="16.5" customHeight="1">
      <c r="A27" s="54">
        <v>5</v>
      </c>
      <c r="B27" s="48" t="s">
        <v>40</v>
      </c>
      <c r="C27" s="49">
        <v>15143155</v>
      </c>
      <c r="D27" s="50">
        <v>24040426</v>
      </c>
      <c r="E27" s="51">
        <v>23488770</v>
      </c>
      <c r="F27" s="52">
        <f t="shared" si="1"/>
        <v>47529196</v>
      </c>
      <c r="G27" s="49">
        <f t="shared" si="2"/>
        <v>62672351</v>
      </c>
      <c r="H27" s="50">
        <v>10399872</v>
      </c>
      <c r="I27" s="53">
        <f t="shared" si="3"/>
        <v>0.1659403522296459</v>
      </c>
      <c r="J27" s="49">
        <f t="shared" si="4"/>
        <v>52272479</v>
      </c>
    </row>
    <row r="28" spans="1:10" ht="16.5" customHeight="1">
      <c r="A28" s="54">
        <v>5</v>
      </c>
      <c r="B28" s="48" t="s">
        <v>41</v>
      </c>
      <c r="C28" s="49">
        <v>4338269</v>
      </c>
      <c r="D28" s="50">
        <v>7258432</v>
      </c>
      <c r="E28" s="51">
        <v>6894580</v>
      </c>
      <c r="F28" s="52">
        <f t="shared" si="1"/>
        <v>14153012</v>
      </c>
      <c r="G28" s="49">
        <f t="shared" si="2"/>
        <v>18491281</v>
      </c>
      <c r="H28" s="50">
        <v>3084704</v>
      </c>
      <c r="I28" s="53">
        <f t="shared" si="3"/>
        <v>0.1668193782788764</v>
      </c>
      <c r="J28" s="49">
        <f t="shared" si="4"/>
        <v>15406577</v>
      </c>
    </row>
    <row r="29" spans="1:10" ht="16.5" customHeight="1">
      <c r="A29" s="54">
        <v>5</v>
      </c>
      <c r="B29" s="48" t="s">
        <v>42</v>
      </c>
      <c r="C29" s="49">
        <v>8613780</v>
      </c>
      <c r="D29" s="50">
        <v>10458912</v>
      </c>
      <c r="E29" s="51">
        <v>9877629</v>
      </c>
      <c r="F29" s="52">
        <f t="shared" si="1"/>
        <v>20336541</v>
      </c>
      <c r="G29" s="49">
        <f t="shared" si="2"/>
        <v>28950321</v>
      </c>
      <c r="H29" s="50">
        <v>3940237</v>
      </c>
      <c r="I29" s="53">
        <f t="shared" si="3"/>
        <v>0.13610339588289885</v>
      </c>
      <c r="J29" s="49">
        <f t="shared" si="4"/>
        <v>25010084</v>
      </c>
    </row>
    <row r="30" spans="1:10" ht="16.5" customHeight="1">
      <c r="A30" s="54">
        <v>3</v>
      </c>
      <c r="B30" s="48" t="s">
        <v>43</v>
      </c>
      <c r="C30" s="49">
        <v>29059931</v>
      </c>
      <c r="D30" s="50">
        <v>21134052</v>
      </c>
      <c r="E30" s="51">
        <v>21130103</v>
      </c>
      <c r="F30" s="52">
        <f t="shared" si="1"/>
        <v>42264155</v>
      </c>
      <c r="G30" s="49">
        <f t="shared" si="2"/>
        <v>71324086</v>
      </c>
      <c r="H30" s="50">
        <v>9896906</v>
      </c>
      <c r="I30" s="53">
        <f t="shared" si="3"/>
        <v>0.13875966107718507</v>
      </c>
      <c r="J30" s="49">
        <f t="shared" si="4"/>
        <v>61427180</v>
      </c>
    </row>
    <row r="31" spans="1:10" ht="16.5" customHeight="1">
      <c r="A31" s="54">
        <v>4</v>
      </c>
      <c r="B31" s="48" t="s">
        <v>44</v>
      </c>
      <c r="C31" s="49">
        <v>49876207</v>
      </c>
      <c r="D31" s="50">
        <v>28559851</v>
      </c>
      <c r="E31" s="51">
        <v>27659167</v>
      </c>
      <c r="F31" s="52">
        <f t="shared" si="1"/>
        <v>56219018</v>
      </c>
      <c r="G31" s="49">
        <f t="shared" si="2"/>
        <v>106095225</v>
      </c>
      <c r="H31" s="50">
        <v>18568637</v>
      </c>
      <c r="I31" s="53">
        <f t="shared" si="3"/>
        <v>0.1750185929668371</v>
      </c>
      <c r="J31" s="49">
        <f t="shared" si="4"/>
        <v>87526588</v>
      </c>
    </row>
    <row r="32" spans="1:10" ht="16.5" customHeight="1">
      <c r="A32" s="54">
        <v>1</v>
      </c>
      <c r="B32" s="48" t="s">
        <v>45</v>
      </c>
      <c r="C32" s="49">
        <v>1425362</v>
      </c>
      <c r="D32" s="50">
        <v>4296560</v>
      </c>
      <c r="E32" s="51">
        <v>4136673</v>
      </c>
      <c r="F32" s="52">
        <f t="shared" si="1"/>
        <v>8433233</v>
      </c>
      <c r="G32" s="49">
        <f t="shared" si="2"/>
        <v>9858595</v>
      </c>
      <c r="H32" s="50">
        <v>1974144</v>
      </c>
      <c r="I32" s="53">
        <f t="shared" si="3"/>
        <v>0.2002459782555222</v>
      </c>
      <c r="J32" s="49">
        <f t="shared" si="4"/>
        <v>7884451</v>
      </c>
    </row>
    <row r="33" spans="1:10" ht="16.5" customHeight="1">
      <c r="A33" s="54">
        <v>2</v>
      </c>
      <c r="B33" s="48" t="s">
        <v>46</v>
      </c>
      <c r="C33" s="49">
        <v>10441147</v>
      </c>
      <c r="D33" s="50">
        <v>15903762</v>
      </c>
      <c r="E33" s="51">
        <v>16453733</v>
      </c>
      <c r="F33" s="52">
        <f t="shared" si="1"/>
        <v>32357495</v>
      </c>
      <c r="G33" s="49">
        <f t="shared" si="2"/>
        <v>42798642</v>
      </c>
      <c r="H33" s="50">
        <v>8449540</v>
      </c>
      <c r="I33" s="53">
        <f t="shared" si="3"/>
        <v>0.19742542298421525</v>
      </c>
      <c r="J33" s="49">
        <f t="shared" si="4"/>
        <v>34349102</v>
      </c>
    </row>
    <row r="34" spans="1:10" ht="16.5" customHeight="1">
      <c r="A34" s="54">
        <v>1</v>
      </c>
      <c r="B34" s="48" t="s">
        <v>47</v>
      </c>
      <c r="C34" s="49">
        <v>8315576</v>
      </c>
      <c r="D34" s="50">
        <v>26102613</v>
      </c>
      <c r="E34" s="51">
        <v>27659389</v>
      </c>
      <c r="F34" s="52">
        <f t="shared" si="1"/>
        <v>53762002</v>
      </c>
      <c r="G34" s="49">
        <f t="shared" si="2"/>
        <v>62077578</v>
      </c>
      <c r="H34" s="50">
        <v>12385128</v>
      </c>
      <c r="I34" s="53">
        <f t="shared" si="3"/>
        <v>0.1995104899227866</v>
      </c>
      <c r="J34" s="49">
        <f t="shared" si="4"/>
        <v>49692450</v>
      </c>
    </row>
    <row r="35" spans="1:10" ht="16.5" customHeight="1">
      <c r="A35" s="54">
        <v>5</v>
      </c>
      <c r="B35" s="48" t="s">
        <v>48</v>
      </c>
      <c r="C35" s="49">
        <v>33158409</v>
      </c>
      <c r="D35" s="50">
        <v>57737508</v>
      </c>
      <c r="E35" s="51">
        <v>62965975</v>
      </c>
      <c r="F35" s="52">
        <f t="shared" si="1"/>
        <v>120703483</v>
      </c>
      <c r="G35" s="49">
        <f t="shared" si="2"/>
        <v>153861892</v>
      </c>
      <c r="H35" s="50">
        <v>28599953</v>
      </c>
      <c r="I35" s="53">
        <f t="shared" si="3"/>
        <v>0.1858806792782712</v>
      </c>
      <c r="J35" s="49">
        <f t="shared" si="4"/>
        <v>125261939</v>
      </c>
    </row>
    <row r="36" spans="1:10" ht="16.5" customHeight="1">
      <c r="A36" s="54">
        <v>5</v>
      </c>
      <c r="B36" s="48" t="s">
        <v>49</v>
      </c>
      <c r="C36" s="49">
        <v>6948452</v>
      </c>
      <c r="D36" s="50">
        <v>14301193</v>
      </c>
      <c r="E36" s="51">
        <v>14224465</v>
      </c>
      <c r="F36" s="52">
        <f t="shared" si="1"/>
        <v>28525658</v>
      </c>
      <c r="G36" s="49">
        <f t="shared" si="2"/>
        <v>35474110</v>
      </c>
      <c r="H36" s="50">
        <v>7682953</v>
      </c>
      <c r="I36" s="53">
        <f t="shared" si="3"/>
        <v>0.21657916153498988</v>
      </c>
      <c r="J36" s="49">
        <f t="shared" si="4"/>
        <v>27791157</v>
      </c>
    </row>
    <row r="37" spans="1:10" ht="16.5" customHeight="1">
      <c r="A37" s="54">
        <v>3</v>
      </c>
      <c r="B37" s="48" t="s">
        <v>50</v>
      </c>
      <c r="C37" s="49">
        <v>19207206</v>
      </c>
      <c r="D37" s="50">
        <v>18503694</v>
      </c>
      <c r="E37" s="51">
        <v>18671000</v>
      </c>
      <c r="F37" s="52">
        <f t="shared" si="1"/>
        <v>37174694</v>
      </c>
      <c r="G37" s="49">
        <f t="shared" si="2"/>
        <v>56381900</v>
      </c>
      <c r="H37" s="50">
        <v>12901896</v>
      </c>
      <c r="I37" s="53">
        <f t="shared" si="3"/>
        <v>0.2288304580015927</v>
      </c>
      <c r="J37" s="49">
        <f t="shared" si="4"/>
        <v>43480004</v>
      </c>
    </row>
    <row r="38" spans="1:10" ht="16.5" customHeight="1">
      <c r="A38" s="54">
        <v>5</v>
      </c>
      <c r="B38" s="48" t="s">
        <v>51</v>
      </c>
      <c r="C38" s="49">
        <v>11227007</v>
      </c>
      <c r="D38" s="50">
        <v>24692473</v>
      </c>
      <c r="E38" s="51">
        <v>25460525</v>
      </c>
      <c r="F38" s="52">
        <f t="shared" si="1"/>
        <v>50152998</v>
      </c>
      <c r="G38" s="49">
        <f t="shared" si="2"/>
        <v>61380005</v>
      </c>
      <c r="H38" s="50">
        <v>9904067</v>
      </c>
      <c r="I38" s="53">
        <f t="shared" si="3"/>
        <v>0.16135656880445023</v>
      </c>
      <c r="J38" s="49">
        <f t="shared" si="4"/>
        <v>51475938</v>
      </c>
    </row>
    <row r="39" spans="1:10" ht="16.5" customHeight="1">
      <c r="A39" s="54">
        <v>4</v>
      </c>
      <c r="B39" s="48" t="s">
        <v>52</v>
      </c>
      <c r="C39" s="49">
        <v>1794412</v>
      </c>
      <c r="D39" s="50">
        <v>3933439</v>
      </c>
      <c r="E39" s="51">
        <v>3445487</v>
      </c>
      <c r="F39" s="52">
        <f t="shared" si="1"/>
        <v>7378926</v>
      </c>
      <c r="G39" s="49">
        <f t="shared" si="2"/>
        <v>9173338</v>
      </c>
      <c r="H39" s="50">
        <v>1724730</v>
      </c>
      <c r="I39" s="53">
        <f t="shared" si="3"/>
        <v>0.18801552935256502</v>
      </c>
      <c r="J39" s="49">
        <f t="shared" si="4"/>
        <v>7448608</v>
      </c>
    </row>
    <row r="40" spans="1:10" ht="16.5" customHeight="1">
      <c r="A40" s="54">
        <v>5</v>
      </c>
      <c r="B40" s="48" t="s">
        <v>53</v>
      </c>
      <c r="C40" s="49">
        <v>5843201</v>
      </c>
      <c r="D40" s="50">
        <v>4030633</v>
      </c>
      <c r="E40" s="51">
        <v>3827836</v>
      </c>
      <c r="F40" s="52">
        <f t="shared" si="1"/>
        <v>7858469</v>
      </c>
      <c r="G40" s="49">
        <f t="shared" si="2"/>
        <v>13701670</v>
      </c>
      <c r="H40" s="50">
        <v>2045363</v>
      </c>
      <c r="I40" s="53">
        <f t="shared" si="3"/>
        <v>0.14927837263632826</v>
      </c>
      <c r="J40" s="49">
        <f t="shared" si="4"/>
        <v>11656307</v>
      </c>
    </row>
    <row r="41" spans="1:10" ht="16.5" customHeight="1">
      <c r="A41" s="54">
        <v>6</v>
      </c>
      <c r="B41" s="48" t="s">
        <v>54</v>
      </c>
      <c r="C41" s="49">
        <v>8313516</v>
      </c>
      <c r="D41" s="50">
        <v>8142404</v>
      </c>
      <c r="E41" s="51">
        <v>8984262</v>
      </c>
      <c r="F41" s="52">
        <f t="shared" si="1"/>
        <v>17126666</v>
      </c>
      <c r="G41" s="49">
        <f t="shared" si="2"/>
        <v>25440182</v>
      </c>
      <c r="H41" s="50">
        <v>4493254</v>
      </c>
      <c r="I41" s="53">
        <f t="shared" si="3"/>
        <v>0.17662035593927747</v>
      </c>
      <c r="J41" s="49">
        <f t="shared" si="4"/>
        <v>20946928</v>
      </c>
    </row>
    <row r="42" spans="1:10" ht="16.5" customHeight="1">
      <c r="A42" s="54">
        <v>1</v>
      </c>
      <c r="B42" s="48" t="s">
        <v>55</v>
      </c>
      <c r="C42" s="49">
        <v>2925399</v>
      </c>
      <c r="D42" s="50">
        <v>3725984</v>
      </c>
      <c r="E42" s="51">
        <v>3848797</v>
      </c>
      <c r="F42" s="52">
        <f t="shared" si="1"/>
        <v>7574781</v>
      </c>
      <c r="G42" s="49">
        <f t="shared" si="2"/>
        <v>10500180</v>
      </c>
      <c r="H42" s="50">
        <v>1665958</v>
      </c>
      <c r="I42" s="53">
        <f t="shared" si="3"/>
        <v>0.15865994678186468</v>
      </c>
      <c r="J42" s="49">
        <f t="shared" si="4"/>
        <v>8834222</v>
      </c>
    </row>
    <row r="43" spans="1:10" ht="16.5" customHeight="1">
      <c r="A43" s="54">
        <v>1</v>
      </c>
      <c r="B43" s="48" t="s">
        <v>56</v>
      </c>
      <c r="C43" s="49">
        <v>37241643</v>
      </c>
      <c r="D43" s="50">
        <v>40463837</v>
      </c>
      <c r="E43" s="51">
        <v>45339046</v>
      </c>
      <c r="F43" s="52">
        <f t="shared" si="1"/>
        <v>85802883</v>
      </c>
      <c r="G43" s="49">
        <f t="shared" si="2"/>
        <v>123044526</v>
      </c>
      <c r="H43" s="50">
        <v>19127361</v>
      </c>
      <c r="I43" s="53">
        <f t="shared" si="3"/>
        <v>0.15545072683688504</v>
      </c>
      <c r="J43" s="49">
        <f t="shared" si="4"/>
        <v>103917165</v>
      </c>
    </row>
    <row r="44" spans="1:10" ht="16.5" customHeight="1">
      <c r="A44" s="54">
        <v>4</v>
      </c>
      <c r="B44" s="48" t="s">
        <v>57</v>
      </c>
      <c r="C44" s="49">
        <v>12827743</v>
      </c>
      <c r="D44" s="50">
        <v>10511573</v>
      </c>
      <c r="E44" s="51">
        <v>9708525</v>
      </c>
      <c r="F44" s="52">
        <f t="shared" si="1"/>
        <v>20220098</v>
      </c>
      <c r="G44" s="49">
        <f t="shared" si="2"/>
        <v>33047841</v>
      </c>
      <c r="H44" s="50">
        <v>4168150</v>
      </c>
      <c r="I44" s="53">
        <f t="shared" si="3"/>
        <v>0.12612472929774746</v>
      </c>
      <c r="J44" s="49">
        <f t="shared" si="4"/>
        <v>28879691</v>
      </c>
    </row>
    <row r="45" spans="1:10" ht="16.5" customHeight="1">
      <c r="A45" s="54">
        <v>1</v>
      </c>
      <c r="B45" s="48" t="s">
        <v>58</v>
      </c>
      <c r="C45" s="49">
        <v>102926569</v>
      </c>
      <c r="D45" s="50">
        <v>107783341</v>
      </c>
      <c r="E45" s="51">
        <v>116505263</v>
      </c>
      <c r="F45" s="52">
        <f aca="true" t="shared" si="5" ref="F45:F76">+D45+E45</f>
        <v>224288604</v>
      </c>
      <c r="G45" s="49">
        <f aca="true" t="shared" si="6" ref="G45:G76">+C45+F45</f>
        <v>327215173</v>
      </c>
      <c r="H45" s="50">
        <v>62586333</v>
      </c>
      <c r="I45" s="53">
        <f aca="true" t="shared" si="7" ref="I45:I76">+H45/G45</f>
        <v>0.19126965423452413</v>
      </c>
      <c r="J45" s="49">
        <f aca="true" t="shared" si="8" ref="J45:J64">+G45-H45</f>
        <v>264628840</v>
      </c>
    </row>
    <row r="46" spans="1:10" ht="16.5" customHeight="1">
      <c r="A46" s="54">
        <v>3</v>
      </c>
      <c r="B46" s="48" t="s">
        <v>59</v>
      </c>
      <c r="C46" s="49">
        <v>47149370</v>
      </c>
      <c r="D46" s="50">
        <v>47067203</v>
      </c>
      <c r="E46" s="51">
        <v>50930413</v>
      </c>
      <c r="F46" s="52">
        <f t="shared" si="5"/>
        <v>97997616</v>
      </c>
      <c r="G46" s="49">
        <f t="shared" si="6"/>
        <v>145146986</v>
      </c>
      <c r="H46" s="50">
        <v>20457172</v>
      </c>
      <c r="I46" s="53">
        <f t="shared" si="7"/>
        <v>0.1409410733475375</v>
      </c>
      <c r="J46" s="49">
        <f t="shared" si="8"/>
        <v>124689814</v>
      </c>
    </row>
    <row r="47" spans="1:10" ht="16.5" customHeight="1">
      <c r="A47" s="54">
        <v>4</v>
      </c>
      <c r="B47" s="48" t="s">
        <v>60</v>
      </c>
      <c r="C47" s="49">
        <v>852731</v>
      </c>
      <c r="D47" s="50">
        <v>3231451</v>
      </c>
      <c r="E47" s="51">
        <v>2578735</v>
      </c>
      <c r="F47" s="52">
        <f t="shared" si="5"/>
        <v>5810186</v>
      </c>
      <c r="G47" s="49">
        <f t="shared" si="6"/>
        <v>6662917</v>
      </c>
      <c r="H47" s="50">
        <v>1590234</v>
      </c>
      <c r="I47" s="53">
        <f t="shared" si="7"/>
        <v>0.23866933957004116</v>
      </c>
      <c r="J47" s="49">
        <f t="shared" si="8"/>
        <v>5072683</v>
      </c>
    </row>
    <row r="48" spans="1:10" ht="16.5" customHeight="1">
      <c r="A48" s="54">
        <v>5</v>
      </c>
      <c r="B48" s="48" t="s">
        <v>61</v>
      </c>
      <c r="C48" s="49">
        <v>67861034</v>
      </c>
      <c r="D48" s="50">
        <v>58625779</v>
      </c>
      <c r="E48" s="51">
        <v>60427848</v>
      </c>
      <c r="F48" s="52">
        <f t="shared" si="5"/>
        <v>119053627</v>
      </c>
      <c r="G48" s="49">
        <f t="shared" si="6"/>
        <v>186914661</v>
      </c>
      <c r="H48" s="50">
        <v>23009509</v>
      </c>
      <c r="I48" s="53">
        <f t="shared" si="7"/>
        <v>0.12310168114634945</v>
      </c>
      <c r="J48" s="49">
        <f t="shared" si="8"/>
        <v>163905152</v>
      </c>
    </row>
    <row r="49" spans="1:10" ht="16.5" customHeight="1">
      <c r="A49" s="54">
        <v>4</v>
      </c>
      <c r="B49" s="48" t="s">
        <v>62</v>
      </c>
      <c r="C49" s="49">
        <v>8619411</v>
      </c>
      <c r="D49" s="50">
        <v>13547126</v>
      </c>
      <c r="E49" s="51">
        <v>13177756</v>
      </c>
      <c r="F49" s="52">
        <f t="shared" si="5"/>
        <v>26724882</v>
      </c>
      <c r="G49" s="49">
        <f t="shared" si="6"/>
        <v>35344293</v>
      </c>
      <c r="H49" s="50">
        <v>6145814</v>
      </c>
      <c r="I49" s="53">
        <f t="shared" si="7"/>
        <v>0.1738841968065396</v>
      </c>
      <c r="J49" s="49">
        <f t="shared" si="8"/>
        <v>29198479</v>
      </c>
    </row>
    <row r="50" spans="1:10" ht="16.5" customHeight="1">
      <c r="A50" s="54">
        <v>6</v>
      </c>
      <c r="B50" s="48" t="s">
        <v>63</v>
      </c>
      <c r="C50" s="49">
        <v>16997688</v>
      </c>
      <c r="D50" s="50">
        <v>26533536</v>
      </c>
      <c r="E50" s="51">
        <v>29275130</v>
      </c>
      <c r="F50" s="52">
        <f t="shared" si="5"/>
        <v>55808666</v>
      </c>
      <c r="G50" s="49">
        <f t="shared" si="6"/>
        <v>72806354</v>
      </c>
      <c r="H50" s="50">
        <v>12338065</v>
      </c>
      <c r="I50" s="53">
        <f t="shared" si="7"/>
        <v>0.16946412396917995</v>
      </c>
      <c r="J50" s="49">
        <f t="shared" si="8"/>
        <v>60468289</v>
      </c>
    </row>
    <row r="51" spans="1:10" ht="16.5" customHeight="1">
      <c r="A51" s="54">
        <v>2</v>
      </c>
      <c r="B51" s="48" t="s">
        <v>64</v>
      </c>
      <c r="C51" s="49">
        <v>35891781</v>
      </c>
      <c r="D51" s="50">
        <v>60752937</v>
      </c>
      <c r="E51" s="51">
        <v>62872805</v>
      </c>
      <c r="F51" s="52">
        <f t="shared" si="5"/>
        <v>123625742</v>
      </c>
      <c r="G51" s="49">
        <f t="shared" si="6"/>
        <v>159517523</v>
      </c>
      <c r="H51" s="50">
        <v>22849956</v>
      </c>
      <c r="I51" s="53">
        <f t="shared" si="7"/>
        <v>0.1432441751242589</v>
      </c>
      <c r="J51" s="49">
        <f t="shared" si="8"/>
        <v>136667567</v>
      </c>
    </row>
    <row r="52" spans="1:10" ht="16.5" customHeight="1">
      <c r="A52" s="54">
        <v>1</v>
      </c>
      <c r="B52" s="48" t="s">
        <v>65</v>
      </c>
      <c r="C52" s="49">
        <v>60339034</v>
      </c>
      <c r="D52" s="50">
        <v>55744079</v>
      </c>
      <c r="E52" s="51">
        <v>51816624</v>
      </c>
      <c r="F52" s="52">
        <f t="shared" si="5"/>
        <v>107560703</v>
      </c>
      <c r="G52" s="49">
        <f t="shared" si="6"/>
        <v>167899737</v>
      </c>
      <c r="H52" s="50">
        <v>17907335</v>
      </c>
      <c r="I52" s="53">
        <f t="shared" si="7"/>
        <v>0.10665493180611713</v>
      </c>
      <c r="J52" s="49">
        <f t="shared" si="8"/>
        <v>149992402</v>
      </c>
    </row>
    <row r="53" spans="1:10" ht="16.5" customHeight="1">
      <c r="A53" s="54">
        <v>1</v>
      </c>
      <c r="B53" s="48" t="s">
        <v>66</v>
      </c>
      <c r="C53" s="49">
        <v>1075845</v>
      </c>
      <c r="D53" s="50">
        <v>4634365</v>
      </c>
      <c r="E53" s="51">
        <v>4469356</v>
      </c>
      <c r="F53" s="52">
        <f t="shared" si="5"/>
        <v>9103721</v>
      </c>
      <c r="G53" s="49">
        <f t="shared" si="6"/>
        <v>10179566</v>
      </c>
      <c r="H53" s="50">
        <v>1802867</v>
      </c>
      <c r="I53" s="53">
        <f t="shared" si="7"/>
        <v>0.17710646996148952</v>
      </c>
      <c r="J53" s="49">
        <f t="shared" si="8"/>
        <v>8376699</v>
      </c>
    </row>
    <row r="54" spans="1:10" ht="16.5" customHeight="1">
      <c r="A54" s="54">
        <v>3</v>
      </c>
      <c r="B54" s="48" t="s">
        <v>67</v>
      </c>
      <c r="C54" s="49">
        <v>19157212</v>
      </c>
      <c r="D54" s="50">
        <v>21924303</v>
      </c>
      <c r="E54" s="51">
        <v>23309798</v>
      </c>
      <c r="F54" s="52">
        <f t="shared" si="5"/>
        <v>45234101</v>
      </c>
      <c r="G54" s="49">
        <f t="shared" si="6"/>
        <v>64391313</v>
      </c>
      <c r="H54" s="50">
        <v>11912227</v>
      </c>
      <c r="I54" s="53">
        <f t="shared" si="7"/>
        <v>0.18499742348785464</v>
      </c>
      <c r="J54" s="49">
        <f t="shared" si="8"/>
        <v>52479086</v>
      </c>
    </row>
    <row r="55" spans="1:10" ht="16.5" customHeight="1">
      <c r="A55" s="54">
        <v>4</v>
      </c>
      <c r="B55" s="48" t="s">
        <v>68</v>
      </c>
      <c r="C55" s="49">
        <v>2566106</v>
      </c>
      <c r="D55" s="50">
        <v>3197935</v>
      </c>
      <c r="E55" s="51">
        <v>2492662</v>
      </c>
      <c r="F55" s="52">
        <f t="shared" si="5"/>
        <v>5690597</v>
      </c>
      <c r="G55" s="49">
        <f t="shared" si="6"/>
        <v>8256703</v>
      </c>
      <c r="H55" s="50">
        <v>1788433</v>
      </c>
      <c r="I55" s="53">
        <f t="shared" si="7"/>
        <v>0.21660377029426878</v>
      </c>
      <c r="J55" s="49">
        <f t="shared" si="8"/>
        <v>6468270</v>
      </c>
    </row>
    <row r="56" spans="1:10" ht="16.5" customHeight="1">
      <c r="A56" s="54">
        <v>3</v>
      </c>
      <c r="B56" s="48" t="s">
        <v>69</v>
      </c>
      <c r="C56" s="49">
        <v>21287342</v>
      </c>
      <c r="D56" s="50">
        <v>24160570</v>
      </c>
      <c r="E56" s="51">
        <v>23679028</v>
      </c>
      <c r="F56" s="52">
        <f t="shared" si="5"/>
        <v>47839598</v>
      </c>
      <c r="G56" s="49">
        <f t="shared" si="6"/>
        <v>69126940</v>
      </c>
      <c r="H56" s="50">
        <v>10410999</v>
      </c>
      <c r="I56" s="53">
        <f t="shared" si="7"/>
        <v>0.1506069703070901</v>
      </c>
      <c r="J56" s="49">
        <f t="shared" si="8"/>
        <v>58715941</v>
      </c>
    </row>
    <row r="57" spans="1:10" ht="16.5" customHeight="1">
      <c r="A57" s="54">
        <v>4</v>
      </c>
      <c r="B57" s="48" t="s">
        <v>70</v>
      </c>
      <c r="C57" s="49">
        <v>85659732</v>
      </c>
      <c r="D57" s="50">
        <v>128103772</v>
      </c>
      <c r="E57" s="51">
        <v>132937260</v>
      </c>
      <c r="F57" s="52">
        <f t="shared" si="5"/>
        <v>261041032</v>
      </c>
      <c r="G57" s="49">
        <f t="shared" si="6"/>
        <v>346700764</v>
      </c>
      <c r="H57" s="50">
        <v>60998035</v>
      </c>
      <c r="I57" s="53">
        <f t="shared" si="7"/>
        <v>0.1759385652810387</v>
      </c>
      <c r="J57" s="49">
        <f t="shared" si="8"/>
        <v>285702729</v>
      </c>
    </row>
    <row r="58" spans="1:10" ht="16.5" customHeight="1">
      <c r="A58" s="54">
        <v>4</v>
      </c>
      <c r="B58" s="48" t="s">
        <v>71</v>
      </c>
      <c r="C58" s="49">
        <v>4957199</v>
      </c>
      <c r="D58" s="50">
        <v>8793048</v>
      </c>
      <c r="E58" s="51">
        <v>9198469</v>
      </c>
      <c r="F58" s="52">
        <f t="shared" si="5"/>
        <v>17991517</v>
      </c>
      <c r="G58" s="49">
        <f t="shared" si="6"/>
        <v>22948716</v>
      </c>
      <c r="H58" s="50">
        <v>2437622</v>
      </c>
      <c r="I58" s="53">
        <f t="shared" si="7"/>
        <v>0.10622040901983361</v>
      </c>
      <c r="J58" s="49">
        <f t="shared" si="8"/>
        <v>20511094</v>
      </c>
    </row>
    <row r="59" spans="1:10" ht="16.5" customHeight="1">
      <c r="A59" s="54">
        <v>1</v>
      </c>
      <c r="B59" s="48" t="s">
        <v>72</v>
      </c>
      <c r="C59" s="49">
        <v>8637</v>
      </c>
      <c r="D59" s="50">
        <v>3209218</v>
      </c>
      <c r="E59" s="51">
        <v>2521639</v>
      </c>
      <c r="F59" s="52">
        <f t="shared" si="5"/>
        <v>5730857</v>
      </c>
      <c r="G59" s="49">
        <f t="shared" si="6"/>
        <v>5739494</v>
      </c>
      <c r="H59" s="50">
        <v>2138002</v>
      </c>
      <c r="I59" s="53">
        <f t="shared" si="7"/>
        <v>0.3725070537577006</v>
      </c>
      <c r="J59" s="49">
        <f t="shared" si="8"/>
        <v>3601492</v>
      </c>
    </row>
    <row r="60" spans="1:10" ht="16.5" customHeight="1">
      <c r="A60" s="54">
        <v>2</v>
      </c>
      <c r="B60" s="48" t="s">
        <v>73</v>
      </c>
      <c r="C60" s="49">
        <v>19143222</v>
      </c>
      <c r="D60" s="50">
        <v>19253107</v>
      </c>
      <c r="E60" s="51">
        <v>18940338</v>
      </c>
      <c r="F60" s="52">
        <f t="shared" si="5"/>
        <v>38193445</v>
      </c>
      <c r="G60" s="49">
        <f t="shared" si="6"/>
        <v>57336667</v>
      </c>
      <c r="H60" s="50">
        <v>8380455</v>
      </c>
      <c r="I60" s="53">
        <f t="shared" si="7"/>
        <v>0.1461622280904469</v>
      </c>
      <c r="J60" s="49">
        <f t="shared" si="8"/>
        <v>48956212</v>
      </c>
    </row>
    <row r="61" spans="1:10" ht="16.5" customHeight="1">
      <c r="A61" s="54">
        <v>6</v>
      </c>
      <c r="B61" s="48" t="s">
        <v>74</v>
      </c>
      <c r="C61" s="49">
        <v>34315066</v>
      </c>
      <c r="D61" s="50">
        <v>41298971</v>
      </c>
      <c r="E61" s="51">
        <v>45093025</v>
      </c>
      <c r="F61" s="52">
        <f t="shared" si="5"/>
        <v>86391996</v>
      </c>
      <c r="G61" s="49">
        <f t="shared" si="6"/>
        <v>120707062</v>
      </c>
      <c r="H61" s="50">
        <v>20639915</v>
      </c>
      <c r="I61" s="53">
        <f t="shared" si="7"/>
        <v>0.17099177676944866</v>
      </c>
      <c r="J61" s="49">
        <f t="shared" si="8"/>
        <v>100067147</v>
      </c>
    </row>
    <row r="62" spans="1:10" ht="16.5" customHeight="1">
      <c r="A62" s="54">
        <v>2</v>
      </c>
      <c r="B62" s="48" t="s">
        <v>75</v>
      </c>
      <c r="C62" s="49">
        <v>5203567</v>
      </c>
      <c r="D62" s="50">
        <v>11014351</v>
      </c>
      <c r="E62" s="51">
        <v>10701788</v>
      </c>
      <c r="F62" s="52">
        <f t="shared" si="5"/>
        <v>21716139</v>
      </c>
      <c r="G62" s="49">
        <f t="shared" si="6"/>
        <v>26919706</v>
      </c>
      <c r="H62" s="50">
        <v>9350887</v>
      </c>
      <c r="I62" s="53">
        <f t="shared" si="7"/>
        <v>0.34736215172632273</v>
      </c>
      <c r="J62" s="49">
        <f t="shared" si="8"/>
        <v>17568819</v>
      </c>
    </row>
    <row r="63" spans="1:10" ht="16.5" customHeight="1">
      <c r="A63" s="54">
        <v>5</v>
      </c>
      <c r="B63" s="48" t="s">
        <v>76</v>
      </c>
      <c r="C63" s="49">
        <v>12825578</v>
      </c>
      <c r="D63" s="50">
        <v>23445352</v>
      </c>
      <c r="E63" s="51">
        <v>24553664</v>
      </c>
      <c r="F63" s="52">
        <f t="shared" si="5"/>
        <v>47999016</v>
      </c>
      <c r="G63" s="49">
        <f t="shared" si="6"/>
        <v>60824594</v>
      </c>
      <c r="H63" s="50">
        <v>12859021</v>
      </c>
      <c r="I63" s="53">
        <f t="shared" si="7"/>
        <v>0.2114115385628386</v>
      </c>
      <c r="J63" s="49">
        <f t="shared" si="8"/>
        <v>47965573</v>
      </c>
    </row>
    <row r="64" spans="1:10" ht="16.5" customHeight="1">
      <c r="A64" s="23">
        <v>4</v>
      </c>
      <c r="B64" s="57" t="s">
        <v>77</v>
      </c>
      <c r="C64" s="58">
        <v>1949801</v>
      </c>
      <c r="D64" s="59">
        <v>3173902</v>
      </c>
      <c r="E64" s="60">
        <v>2430939</v>
      </c>
      <c r="F64" s="61">
        <f t="shared" si="5"/>
        <v>5604841</v>
      </c>
      <c r="G64" s="58">
        <f t="shared" si="6"/>
        <v>7554642</v>
      </c>
      <c r="H64" s="59">
        <v>2033930</v>
      </c>
      <c r="I64" s="62">
        <f t="shared" si="7"/>
        <v>0.26922917062118895</v>
      </c>
      <c r="J64" s="58">
        <f t="shared" si="8"/>
        <v>5520712</v>
      </c>
    </row>
    <row r="65" ht="6.75" customHeight="1">
      <c r="B65" s="63"/>
    </row>
    <row r="66" spans="2:5" ht="15" customHeight="1">
      <c r="B66" s="64" t="s">
        <v>78</v>
      </c>
      <c r="C66" s="64"/>
      <c r="D66" s="64"/>
      <c r="E66" s="64"/>
    </row>
    <row r="67" ht="15" customHeight="1">
      <c r="B67" s="65"/>
    </row>
    <row r="71" ht="12.75">
      <c r="C71" s="66"/>
    </row>
    <row r="73" ht="12.75">
      <c r="C73" s="66"/>
    </row>
    <row r="76" ht="12.75">
      <c r="C76" s="67"/>
    </row>
  </sheetData>
  <mergeCells count="5">
    <mergeCell ref="B66:E66"/>
    <mergeCell ref="B5:J5"/>
    <mergeCell ref="C6:G6"/>
    <mergeCell ref="D7:F7"/>
    <mergeCell ref="H6:I6"/>
  </mergeCells>
  <printOptions horizontalCentered="1"/>
  <pageMargins left="0.75" right="0.25" top="0.28" bottom="0.25" header="0" footer="0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bailey.sherryl</cp:lastModifiedBy>
  <dcterms:created xsi:type="dcterms:W3CDTF">2005-02-08T19:09:54Z</dcterms:created>
  <dcterms:modified xsi:type="dcterms:W3CDTF">2005-02-08T19:10:30Z</dcterms:modified>
  <cp:category/>
  <cp:version/>
  <cp:contentType/>
  <cp:contentStatus/>
</cp:coreProperties>
</file>