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Comb_Summary" sheetId="1" r:id="rId1"/>
  </sheets>
  <externalReferences>
    <externalReference r:id="rId4"/>
    <externalReference r:id="rId5"/>
  </externalReferences>
  <definedNames>
    <definedName name="_xlnm.Print_Area" localSheetId="0">'Comb_Summary'!$A$1:$J$77</definedName>
  </definedNames>
  <calcPr fullCalcOnLoad="1"/>
</workbook>
</file>

<file path=xl/sharedStrings.xml><?xml version="1.0" encoding="utf-8"?>
<sst xmlns="http://schemas.openxmlformats.org/spreadsheetml/2006/main" count="93" uniqueCount="87">
  <si>
    <t>U. S. Department of Labor</t>
  </si>
  <si>
    <t>Employment and Training Administration</t>
  </si>
  <si>
    <t>State Reporting of Formula Spending for Program Year 2003 as of 9/30/03 Reports (as of 12/12/03)</t>
  </si>
  <si>
    <t xml:space="preserve">WIA Youth, Adults and Dislocated Workers Programs Combined </t>
  </si>
  <si>
    <t>PY 2003 Availability</t>
  </si>
  <si>
    <t>Expenditures</t>
  </si>
  <si>
    <t xml:space="preserve">Unexpended </t>
  </si>
  <si>
    <t>Unexpended</t>
  </si>
  <si>
    <t xml:space="preserve">PY 2003 </t>
  </si>
  <si>
    <t>FY 2004</t>
  </si>
  <si>
    <t>Total</t>
  </si>
  <si>
    <t>Total Available</t>
  </si>
  <si>
    <t>as % of</t>
  </si>
  <si>
    <t>Balance</t>
  </si>
  <si>
    <t>PY 2000</t>
  </si>
  <si>
    <t>Carry-In</t>
  </si>
  <si>
    <t>Allotment</t>
  </si>
  <si>
    <t>PY 2003</t>
  </si>
  <si>
    <t>7/1/03-6/30/04*</t>
  </si>
  <si>
    <t>7/1/03-9/30/03 *</t>
  </si>
  <si>
    <t xml:space="preserve"> 9/30/03*</t>
  </si>
  <si>
    <t>State</t>
  </si>
  <si>
    <t>To PY 2003</t>
  </si>
  <si>
    <t>Availability</t>
  </si>
  <si>
    <t>* Includes PY 2003 Youth beginning 4/1/03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</si>
  <si>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</si>
  <si>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</si>
  <si>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</si>
  <si>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</si>
  <si>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</si>
  <si>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</si>
  <si>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</si>
  <si>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</si>
  <si>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</si>
  <si>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</si>
  <si>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</si>
  <si>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</si>
  <si>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</si>
  <si>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</si>
  <si>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</si>
  <si>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</si>
  <si>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</si>
  <si>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</si>
  <si>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</si>
  <si>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</si>
  <si>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</si>
  <si>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</si>
  <si>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</si>
  <si>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</si>
  <si>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</si>
  <si>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</si>
  <si>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</si>
  <si>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</si>
  <si>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</si>
  <si>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</si>
  <si>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</si>
  <si>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</si>
  <si>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</si>
  <si>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</si>
  <si>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</si>
  <si>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</si>
  <si>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</si>
  <si>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</si>
  <si>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</si>
  <si>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</si>
  <si>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</si>
  <si>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</si>
  <si>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</si>
  <si>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</si>
  <si>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</si>
  <si>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</si>
  <si>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</si>
  <si>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</si>
  <si>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</si>
  <si>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</si>
  <si>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</si>
  <si>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</si>
  <si>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State Total</t>
  </si>
  <si>
    <t>Navajo Nation</t>
  </si>
  <si>
    <t>Territories</t>
  </si>
  <si>
    <t>Nat Amer Youth</t>
  </si>
  <si>
    <t>DW Nat'l Reserve</t>
  </si>
  <si>
    <t xml:space="preserve">   Emerg</t>
  </si>
  <si>
    <t xml:space="preserve">   Demos</t>
  </si>
  <si>
    <t xml:space="preserve">   TAT</t>
  </si>
  <si>
    <t xml:space="preserve">   Rapid Response</t>
  </si>
  <si>
    <t xml:space="preserve">   Spec Olympics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</si>
</sst>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"/>
    <numFmt numFmtId="166" formatCode="0_);[Red]\(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%"/>
    <numFmt numFmtId="171" formatCode="_(* #,##0_);_(* \(#,##0\);_(* &quot;-&quot;??_);_(@_)"/>
    <numFmt numFmtId="172" formatCode="[$€-2]\ #,##0.00_);[Red]\([$€-2]\ #,##0.00\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5" fontId="0" fillId="0" borderId="0" xfId="0" applyNumberForma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 quotePrefix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5" fontId="0" fillId="0" borderId="14" xfId="0" applyNumberFormat="1" applyBorder="1" applyAlignment="1">
      <alignment/>
    </xf>
    <xf numFmtId="0" fontId="3" fillId="0" borderId="9" xfId="0" applyFont="1" applyBorder="1" applyAlignment="1">
      <alignment/>
    </xf>
    <xf numFmtId="5" fontId="3" fillId="0" borderId="9" xfId="19" applyNumberFormat="1" applyFont="1" applyBorder="1" applyAlignment="1">
      <alignment/>
    </xf>
    <xf numFmtId="5" fontId="3" fillId="0" borderId="8" xfId="19" applyNumberFormat="1" applyFont="1" applyBorder="1" applyAlignment="1">
      <alignment/>
    </xf>
    <xf numFmtId="5" fontId="3" fillId="0" borderId="0" xfId="19" applyNumberFormat="1" applyFont="1" applyBorder="1" applyAlignment="1">
      <alignment/>
    </xf>
    <xf numFmtId="5" fontId="3" fillId="0" borderId="10" xfId="19" applyNumberFormat="1" applyFont="1" applyBorder="1" applyAlignment="1">
      <alignment/>
    </xf>
    <xf numFmtId="170" fontId="3" fillId="0" borderId="10" xfId="22" applyNumberFormat="1" applyFont="1" applyBorder="1" applyAlignment="1">
      <alignment/>
    </xf>
    <xf numFmtId="0" fontId="3" fillId="0" borderId="13" xfId="0" applyFont="1" applyBorder="1" applyAlignment="1">
      <alignment/>
    </xf>
    <xf numFmtId="5" fontId="0" fillId="0" borderId="13" xfId="0" applyNumberFormat="1" applyBorder="1" applyAlignment="1">
      <alignment/>
    </xf>
    <xf numFmtId="5" fontId="0" fillId="0" borderId="12" xfId="0" applyNumberFormat="1" applyBorder="1" applyAlignment="1">
      <alignment/>
    </xf>
    <xf numFmtId="5" fontId="0" fillId="0" borderId="1" xfId="0" applyNumberFormat="1" applyBorder="1" applyAlignment="1">
      <alignment/>
    </xf>
    <xf numFmtId="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/>
    </xf>
    <xf numFmtId="38" fontId="0" fillId="0" borderId="15" xfId="0" applyNumberFormat="1" applyBorder="1" applyAlignment="1">
      <alignment/>
    </xf>
    <xf numFmtId="38" fontId="0" fillId="0" borderId="3" xfId="0" applyNumberFormat="1" applyBorder="1" applyAlignment="1">
      <alignment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170" fontId="0" fillId="0" borderId="5" xfId="22" applyNumberFormat="1" applyBorder="1" applyAlignment="1">
      <alignment/>
    </xf>
    <xf numFmtId="0" fontId="3" fillId="0" borderId="15" xfId="0" applyFont="1" applyBorder="1" applyAlignment="1" quotePrefix="1">
      <alignment horizontal="left"/>
    </xf>
    <xf numFmtId="38" fontId="3" fillId="0" borderId="13" xfId="0" applyNumberFormat="1" applyFont="1" applyBorder="1" applyAlignment="1">
      <alignment/>
    </xf>
    <xf numFmtId="38" fontId="3" fillId="0" borderId="12" xfId="0" applyNumberFormat="1" applyFont="1" applyBorder="1" applyAlignment="1">
      <alignment/>
    </xf>
    <xf numFmtId="38" fontId="3" fillId="0" borderId="1" xfId="0" applyNumberFormat="1" applyFont="1" applyBorder="1" applyAlignment="1">
      <alignment/>
    </xf>
    <xf numFmtId="38" fontId="3" fillId="0" borderId="11" xfId="0" applyNumberFormat="1" applyFont="1" applyBorder="1" applyAlignment="1">
      <alignment/>
    </xf>
    <xf numFmtId="170" fontId="3" fillId="0" borderId="11" xfId="22" applyNumberFormat="1" applyFont="1" applyBorder="1" applyAlignment="1">
      <alignment/>
    </xf>
    <xf numFmtId="0" fontId="3" fillId="0" borderId="16" xfId="0" applyFon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170" fontId="0" fillId="0" borderId="20" xfId="22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38" fontId="0" fillId="0" borderId="23" xfId="0" applyNumberFormat="1" applyBorder="1" applyAlignment="1">
      <alignment/>
    </xf>
    <xf numFmtId="38" fontId="0" fillId="0" borderId="24" xfId="0" applyNumberFormat="1" applyBorder="1" applyAlignment="1">
      <alignment/>
    </xf>
    <xf numFmtId="170" fontId="0" fillId="0" borderId="24" xfId="22" applyNumberFormat="1" applyBorder="1" applyAlignment="1">
      <alignment/>
    </xf>
    <xf numFmtId="0" fontId="3" fillId="0" borderId="25" xfId="0" applyFont="1" applyBorder="1" applyAlignment="1">
      <alignment/>
    </xf>
    <xf numFmtId="38" fontId="0" fillId="0" borderId="25" xfId="0" applyNumberFormat="1" applyBorder="1" applyAlignment="1">
      <alignment/>
    </xf>
    <xf numFmtId="38" fontId="0" fillId="0" borderId="26" xfId="0" applyNumberFormat="1" applyBorder="1" applyAlignment="1">
      <alignment/>
    </xf>
    <xf numFmtId="38" fontId="0" fillId="0" borderId="27" xfId="0" applyNumberFormat="1" applyBorder="1" applyAlignment="1">
      <alignment/>
    </xf>
    <xf numFmtId="38" fontId="0" fillId="0" borderId="28" xfId="0" applyNumberFormat="1" applyBorder="1" applyAlignment="1">
      <alignment/>
    </xf>
    <xf numFmtId="170" fontId="0" fillId="0" borderId="28" xfId="22" applyNumberFormat="1" applyBorder="1" applyAlignment="1">
      <alignment/>
    </xf>
    <xf numFmtId="0" fontId="8" fillId="0" borderId="10" xfId="0" applyFont="1" applyFill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22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42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3003adultsp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C\State%20WIA%20Spending%20Reports\Spending_Rpts_byPgm\030930\093003_WIASpend%20OU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ults_Sum"/>
    </sheetNames>
    <sheetDataSet>
      <sheetData sheetId="0">
        <row r="13">
          <cell r="L13" t="e">
            <v>#REF!</v>
          </cell>
        </row>
        <row r="14">
          <cell r="L14" t="e">
            <v>#REF!</v>
          </cell>
        </row>
        <row r="15">
          <cell r="L15" t="e">
            <v>#REF!</v>
          </cell>
        </row>
        <row r="16">
          <cell r="L16" t="e">
            <v>#REF!</v>
          </cell>
        </row>
        <row r="17">
          <cell r="L17" t="e">
            <v>#REF!</v>
          </cell>
        </row>
        <row r="18">
          <cell r="L18" t="e">
            <v>#REF!</v>
          </cell>
        </row>
        <row r="19">
          <cell r="L19" t="e">
            <v>#REF!</v>
          </cell>
        </row>
        <row r="20">
          <cell r="L20" t="e">
            <v>#REF!</v>
          </cell>
        </row>
        <row r="21">
          <cell r="L21" t="e">
            <v>#REF!</v>
          </cell>
        </row>
        <row r="22">
          <cell r="L22" t="e">
            <v>#REF!</v>
          </cell>
        </row>
        <row r="23">
          <cell r="L23" t="e">
            <v>#REF!</v>
          </cell>
        </row>
        <row r="24">
          <cell r="L24" t="e">
            <v>#REF!</v>
          </cell>
        </row>
        <row r="25">
          <cell r="L25" t="e">
            <v>#REF!</v>
          </cell>
        </row>
        <row r="26">
          <cell r="L26" t="e">
            <v>#REF!</v>
          </cell>
        </row>
        <row r="27">
          <cell r="L27" t="e">
            <v>#REF!</v>
          </cell>
        </row>
        <row r="28">
          <cell r="L28" t="e">
            <v>#REF!</v>
          </cell>
        </row>
        <row r="29">
          <cell r="L29" t="e">
            <v>#REF!</v>
          </cell>
        </row>
        <row r="30">
          <cell r="L30" t="e">
            <v>#REF!</v>
          </cell>
        </row>
        <row r="31">
          <cell r="L31" t="e">
            <v>#REF!</v>
          </cell>
        </row>
        <row r="32">
          <cell r="L32" t="e">
            <v>#REF!</v>
          </cell>
        </row>
        <row r="33">
          <cell r="L33" t="e">
            <v>#REF!</v>
          </cell>
        </row>
        <row r="34">
          <cell r="L34" t="e">
            <v>#REF!</v>
          </cell>
        </row>
        <row r="35">
          <cell r="L35" t="e">
            <v>#REF!</v>
          </cell>
        </row>
        <row r="36">
          <cell r="L36" t="e">
            <v>#REF!</v>
          </cell>
        </row>
        <row r="37">
          <cell r="L37" t="e">
            <v>#REF!</v>
          </cell>
        </row>
        <row r="38">
          <cell r="L38" t="e">
            <v>#REF!</v>
          </cell>
        </row>
        <row r="39">
          <cell r="L39" t="e">
            <v>#REF!</v>
          </cell>
        </row>
        <row r="40">
          <cell r="L40" t="e">
            <v>#REF!</v>
          </cell>
        </row>
        <row r="41">
          <cell r="L41" t="e">
            <v>#REF!</v>
          </cell>
        </row>
        <row r="42">
          <cell r="L42" t="e">
            <v>#REF!</v>
          </cell>
        </row>
        <row r="43">
          <cell r="L43" t="e">
            <v>#REF!</v>
          </cell>
        </row>
        <row r="44">
          <cell r="L44" t="e">
            <v>#REF!</v>
          </cell>
        </row>
        <row r="45">
          <cell r="L45" t="e">
            <v>#REF!</v>
          </cell>
        </row>
        <row r="46">
          <cell r="L46" t="e">
            <v>#REF!</v>
          </cell>
        </row>
        <row r="47">
          <cell r="L47" t="e">
            <v>#REF!</v>
          </cell>
        </row>
        <row r="48">
          <cell r="L48" t="e">
            <v>#REF!</v>
          </cell>
        </row>
        <row r="49">
          <cell r="L49" t="e">
            <v>#REF!</v>
          </cell>
        </row>
        <row r="50">
          <cell r="L50" t="e">
            <v>#REF!</v>
          </cell>
        </row>
        <row r="51">
          <cell r="L51" t="e">
            <v>#REF!</v>
          </cell>
        </row>
        <row r="52">
          <cell r="L52" t="e">
            <v>#REF!</v>
          </cell>
        </row>
        <row r="53">
          <cell r="L53" t="e">
            <v>#REF!</v>
          </cell>
        </row>
        <row r="54">
          <cell r="L54" t="e">
            <v>#REF!</v>
          </cell>
        </row>
        <row r="55">
          <cell r="L55" t="e">
            <v>#REF!</v>
          </cell>
        </row>
        <row r="56">
          <cell r="L56" t="e">
            <v>#REF!</v>
          </cell>
        </row>
        <row r="57">
          <cell r="L57" t="e">
            <v>#REF!</v>
          </cell>
        </row>
        <row r="58">
          <cell r="L58" t="e">
            <v>#REF!</v>
          </cell>
        </row>
        <row r="59">
          <cell r="L59" t="e">
            <v>#REF!</v>
          </cell>
        </row>
        <row r="60">
          <cell r="L60" t="e">
            <v>#REF!</v>
          </cell>
        </row>
        <row r="61">
          <cell r="L61" t="e">
            <v>#REF!</v>
          </cell>
        </row>
        <row r="62">
          <cell r="L62" t="e">
            <v>#REF!</v>
          </cell>
        </row>
        <row r="63">
          <cell r="L63" t="e">
            <v>#REF!</v>
          </cell>
        </row>
        <row r="64">
          <cell r="L64" t="e">
            <v>#REF!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outh_Sum"/>
      <sheetName val="DW_Sum"/>
    </sheetNames>
    <sheetDataSet>
      <sheetData sheetId="0">
        <row r="13">
          <cell r="H13" t="e">
            <v>#REF!</v>
          </cell>
        </row>
        <row r="14">
          <cell r="H14" t="e">
            <v>#REF!</v>
          </cell>
        </row>
        <row r="15">
          <cell r="H15" t="e">
            <v>#REF!</v>
          </cell>
        </row>
        <row r="16">
          <cell r="H16" t="e">
            <v>#REF!</v>
          </cell>
        </row>
        <row r="17">
          <cell r="H17" t="e">
            <v>#REF!</v>
          </cell>
        </row>
        <row r="18">
          <cell r="H18" t="e">
            <v>#REF!</v>
          </cell>
        </row>
        <row r="19">
          <cell r="H19" t="e">
            <v>#REF!</v>
          </cell>
        </row>
        <row r="20">
          <cell r="H20" t="e">
            <v>#REF!</v>
          </cell>
        </row>
        <row r="21">
          <cell r="H21" t="e">
            <v>#REF!</v>
          </cell>
        </row>
        <row r="22">
          <cell r="H22" t="e">
            <v>#REF!</v>
          </cell>
        </row>
        <row r="23">
          <cell r="H23" t="e">
            <v>#REF!</v>
          </cell>
        </row>
        <row r="24">
          <cell r="H24" t="e">
            <v>#REF!</v>
          </cell>
        </row>
        <row r="25">
          <cell r="H25" t="e">
            <v>#REF!</v>
          </cell>
        </row>
        <row r="26">
          <cell r="H26" t="e">
            <v>#REF!</v>
          </cell>
        </row>
        <row r="27">
          <cell r="H27" t="e">
            <v>#REF!</v>
          </cell>
        </row>
        <row r="28">
          <cell r="H28" t="e">
            <v>#REF!</v>
          </cell>
        </row>
        <row r="29">
          <cell r="H29" t="e">
            <v>#REF!</v>
          </cell>
        </row>
        <row r="30">
          <cell r="H30" t="e">
            <v>#REF!</v>
          </cell>
        </row>
        <row r="31">
          <cell r="H31" t="e">
            <v>#REF!</v>
          </cell>
        </row>
        <row r="32">
          <cell r="H32" t="e">
            <v>#REF!</v>
          </cell>
        </row>
        <row r="33">
          <cell r="H33" t="e">
            <v>#REF!</v>
          </cell>
        </row>
        <row r="34">
          <cell r="H34" t="e">
            <v>#REF!</v>
          </cell>
        </row>
        <row r="35">
          <cell r="H35" t="e">
            <v>#REF!</v>
          </cell>
        </row>
        <row r="36">
          <cell r="H36" t="e">
            <v>#REF!</v>
          </cell>
        </row>
        <row r="37">
          <cell r="H37" t="e">
            <v>#REF!</v>
          </cell>
        </row>
        <row r="38">
          <cell r="H38" t="e">
            <v>#REF!</v>
          </cell>
        </row>
        <row r="39">
          <cell r="H39" t="e">
            <v>#REF!</v>
          </cell>
        </row>
        <row r="40">
          <cell r="H40" t="e">
            <v>#REF!</v>
          </cell>
        </row>
        <row r="41">
          <cell r="H41" t="e">
            <v>#REF!</v>
          </cell>
        </row>
        <row r="42">
          <cell r="H42" t="e">
            <v>#REF!</v>
          </cell>
        </row>
        <row r="43">
          <cell r="H43" t="e">
            <v>#REF!</v>
          </cell>
        </row>
        <row r="44">
          <cell r="H44" t="e">
            <v>#REF!</v>
          </cell>
        </row>
        <row r="45">
          <cell r="H45" t="e">
            <v>#REF!</v>
          </cell>
        </row>
        <row r="46">
          <cell r="H46" t="e">
            <v>#REF!</v>
          </cell>
        </row>
        <row r="47">
          <cell r="H47" t="e">
            <v>#REF!</v>
          </cell>
        </row>
        <row r="48">
          <cell r="H48" t="e">
            <v>#REF!</v>
          </cell>
        </row>
        <row r="49">
          <cell r="H49" t="e">
            <v>#REF!</v>
          </cell>
        </row>
        <row r="50">
          <cell r="H50" t="e">
            <v>#REF!</v>
          </cell>
        </row>
        <row r="51">
          <cell r="H51" t="e">
            <v>#REF!</v>
          </cell>
        </row>
        <row r="52">
          <cell r="H52" t="e">
            <v>#REF!</v>
          </cell>
        </row>
        <row r="53">
          <cell r="H53" t="e">
            <v>#REF!</v>
          </cell>
        </row>
        <row r="54">
          <cell r="H54" t="e">
            <v>#REF!</v>
          </cell>
        </row>
        <row r="55">
          <cell r="H55" t="e">
            <v>#REF!</v>
          </cell>
        </row>
        <row r="56">
          <cell r="H56" t="e">
            <v>#REF!</v>
          </cell>
        </row>
        <row r="57">
          <cell r="H57" t="e">
            <v>#REF!</v>
          </cell>
        </row>
        <row r="58">
          <cell r="H58" t="e">
            <v>#REF!</v>
          </cell>
        </row>
        <row r="59">
          <cell r="H59" t="e">
            <v>#REF!</v>
          </cell>
        </row>
        <row r="60">
          <cell r="H60" t="e">
            <v>#REF!</v>
          </cell>
        </row>
        <row r="61">
          <cell r="H61" t="e">
            <v>#REF!</v>
          </cell>
        </row>
        <row r="62">
          <cell r="H62" t="e">
            <v>#REF!</v>
          </cell>
        </row>
        <row r="63">
          <cell r="H63" t="e">
            <v>#REF!</v>
          </cell>
        </row>
        <row r="64">
          <cell r="H64" t="e">
            <v>#REF!</v>
          </cell>
        </row>
      </sheetData>
      <sheetData sheetId="1">
        <row r="13">
          <cell r="L13" t="e">
            <v>#REF!</v>
          </cell>
        </row>
        <row r="14">
          <cell r="L14" t="e">
            <v>#REF!</v>
          </cell>
        </row>
        <row r="15">
          <cell r="L15" t="e">
            <v>#REF!</v>
          </cell>
        </row>
        <row r="16">
          <cell r="L16" t="e">
            <v>#REF!</v>
          </cell>
        </row>
        <row r="17">
          <cell r="L17" t="e">
            <v>#REF!</v>
          </cell>
        </row>
        <row r="18">
          <cell r="L18" t="e">
            <v>#REF!</v>
          </cell>
        </row>
        <row r="19">
          <cell r="L19" t="e">
            <v>#REF!</v>
          </cell>
        </row>
        <row r="20">
          <cell r="L20" t="e">
            <v>#REF!</v>
          </cell>
        </row>
        <row r="21">
          <cell r="L21" t="e">
            <v>#REF!</v>
          </cell>
        </row>
        <row r="22">
          <cell r="L22" t="e">
            <v>#REF!</v>
          </cell>
        </row>
        <row r="23">
          <cell r="L23" t="e">
            <v>#REF!</v>
          </cell>
        </row>
        <row r="24">
          <cell r="L24" t="e">
            <v>#REF!</v>
          </cell>
        </row>
        <row r="25">
          <cell r="L25" t="e">
            <v>#REF!</v>
          </cell>
        </row>
        <row r="26">
          <cell r="L26" t="e">
            <v>#REF!</v>
          </cell>
        </row>
        <row r="27">
          <cell r="L27" t="e">
            <v>#REF!</v>
          </cell>
        </row>
        <row r="28">
          <cell r="L28" t="e">
            <v>#REF!</v>
          </cell>
        </row>
        <row r="29">
          <cell r="L29" t="e">
            <v>#REF!</v>
          </cell>
        </row>
        <row r="30">
          <cell r="L30" t="e">
            <v>#REF!</v>
          </cell>
        </row>
        <row r="31">
          <cell r="L31" t="e">
            <v>#REF!</v>
          </cell>
        </row>
        <row r="32">
          <cell r="L32" t="e">
            <v>#REF!</v>
          </cell>
        </row>
        <row r="33">
          <cell r="L33" t="e">
            <v>#REF!</v>
          </cell>
        </row>
        <row r="34">
          <cell r="L34" t="e">
            <v>#REF!</v>
          </cell>
        </row>
        <row r="35">
          <cell r="L35" t="e">
            <v>#REF!</v>
          </cell>
        </row>
        <row r="36">
          <cell r="L36" t="e">
            <v>#REF!</v>
          </cell>
        </row>
        <row r="37">
          <cell r="L37" t="e">
            <v>#REF!</v>
          </cell>
        </row>
        <row r="38">
          <cell r="L38" t="e">
            <v>#REF!</v>
          </cell>
        </row>
        <row r="39">
          <cell r="L39" t="e">
            <v>#REF!</v>
          </cell>
        </row>
        <row r="40">
          <cell r="L40" t="e">
            <v>#REF!</v>
          </cell>
        </row>
        <row r="41">
          <cell r="L41" t="e">
            <v>#REF!</v>
          </cell>
        </row>
        <row r="42">
          <cell r="L42" t="e">
            <v>#REF!</v>
          </cell>
        </row>
        <row r="43">
          <cell r="L43" t="e">
            <v>#REF!</v>
          </cell>
        </row>
        <row r="44">
          <cell r="L44" t="e">
            <v>#REF!</v>
          </cell>
        </row>
        <row r="45">
          <cell r="L45" t="e">
            <v>#REF!</v>
          </cell>
        </row>
        <row r="46">
          <cell r="L46" t="e">
            <v>#REF!</v>
          </cell>
        </row>
        <row r="47">
          <cell r="L47" t="e">
            <v>#REF!</v>
          </cell>
        </row>
        <row r="48">
          <cell r="L48" t="e">
            <v>#REF!</v>
          </cell>
        </row>
        <row r="49">
          <cell r="L49" t="e">
            <v>#REF!</v>
          </cell>
        </row>
        <row r="50">
          <cell r="L50" t="e">
            <v>#REF!</v>
          </cell>
        </row>
        <row r="51">
          <cell r="L51" t="e">
            <v>#REF!</v>
          </cell>
        </row>
        <row r="52">
          <cell r="L52" t="e">
            <v>#REF!</v>
          </cell>
        </row>
        <row r="53">
          <cell r="L53" t="e">
            <v>#REF!</v>
          </cell>
        </row>
        <row r="54">
          <cell r="L54" t="e">
            <v>#REF!</v>
          </cell>
        </row>
        <row r="55">
          <cell r="L55" t="e">
            <v>#REF!</v>
          </cell>
        </row>
        <row r="56">
          <cell r="L56" t="e">
            <v>#REF!</v>
          </cell>
        </row>
        <row r="57">
          <cell r="L57" t="e">
            <v>#REF!</v>
          </cell>
        </row>
        <row r="58">
          <cell r="L58" t="e">
            <v>#REF!</v>
          </cell>
        </row>
        <row r="59">
          <cell r="L59" t="e">
            <v>#REF!</v>
          </cell>
        </row>
        <row r="60">
          <cell r="L60" t="e">
            <v>#REF!</v>
          </cell>
        </row>
        <row r="61">
          <cell r="L61" t="e">
            <v>#REF!</v>
          </cell>
        </row>
        <row r="62">
          <cell r="L62" t="e">
            <v>#REF!</v>
          </cell>
        </row>
        <row r="63">
          <cell r="L63" t="e">
            <v>#REF!</v>
          </cell>
        </row>
        <row r="64">
          <cell r="L64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6.00390625" style="0" customWidth="1"/>
    <col min="3" max="3" width="16.7109375" style="0" bestFit="1" customWidth="1"/>
    <col min="4" max="4" width="16.28125" style="0" customWidth="1"/>
    <col min="5" max="5" width="16.7109375" style="0" bestFit="1" customWidth="1"/>
    <col min="6" max="6" width="17.28125" style="0" bestFit="1" customWidth="1"/>
    <col min="7" max="8" width="17.28125" style="0" customWidth="1"/>
    <col min="9" max="9" width="16.7109375" style="0" bestFit="1" customWidth="1"/>
    <col min="10" max="10" width="13.8515625" style="0" hidden="1" customWidth="1"/>
    <col min="12" max="12" width="14.421875" style="0" bestFit="1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5.75">
      <c r="A3" s="4" t="s">
        <v>2</v>
      </c>
      <c r="B3" s="2"/>
      <c r="C3" s="2"/>
      <c r="D3" s="2"/>
      <c r="E3" s="2"/>
      <c r="F3" s="2"/>
      <c r="G3" s="2"/>
      <c r="H3" s="2"/>
      <c r="I3" s="2"/>
      <c r="J3" s="3"/>
    </row>
    <row r="4" spans="1:10" ht="15.75">
      <c r="A4" s="4" t="s">
        <v>3</v>
      </c>
      <c r="B4" s="2"/>
      <c r="C4" s="2"/>
      <c r="D4" s="2"/>
      <c r="E4" s="2"/>
      <c r="F4" s="2"/>
      <c r="G4" s="2"/>
      <c r="H4" s="2"/>
      <c r="I4" s="2"/>
      <c r="J4" s="3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L5" s="6"/>
    </row>
    <row r="6" spans="1:10" ht="12.75">
      <c r="A6" s="7"/>
      <c r="B6" s="8"/>
      <c r="C6" s="9" t="s">
        <v>4</v>
      </c>
      <c r="D6" s="10"/>
      <c r="E6" s="10"/>
      <c r="F6" s="11"/>
      <c r="G6" s="12"/>
      <c r="H6" s="13" t="s">
        <v>5</v>
      </c>
      <c r="I6" s="13" t="s">
        <v>6</v>
      </c>
      <c r="J6" s="14"/>
    </row>
    <row r="7" spans="1:10" ht="12.75">
      <c r="A7" s="15"/>
      <c r="B7" s="16" t="s">
        <v>7</v>
      </c>
      <c r="C7" s="8" t="s">
        <v>8</v>
      </c>
      <c r="D7" s="17" t="s">
        <v>9</v>
      </c>
      <c r="E7" s="13" t="s">
        <v>10</v>
      </c>
      <c r="F7" s="16" t="s">
        <v>11</v>
      </c>
      <c r="G7" s="18" t="s">
        <v>5</v>
      </c>
      <c r="H7" s="19" t="s">
        <v>12</v>
      </c>
      <c r="I7" s="20" t="s">
        <v>13</v>
      </c>
      <c r="J7" s="21" t="s">
        <v>14</v>
      </c>
    </row>
    <row r="8" spans="1:10" ht="12.75">
      <c r="A8" s="15"/>
      <c r="B8" s="16" t="s">
        <v>15</v>
      </c>
      <c r="C8" s="18" t="s">
        <v>16</v>
      </c>
      <c r="D8" s="22" t="s">
        <v>16</v>
      </c>
      <c r="E8" s="19" t="s">
        <v>17</v>
      </c>
      <c r="F8" s="23" t="s">
        <v>18</v>
      </c>
      <c r="G8" s="24" t="s">
        <v>19</v>
      </c>
      <c r="H8" s="25" t="s">
        <v>11</v>
      </c>
      <c r="I8" s="26" t="s">
        <v>20</v>
      </c>
      <c r="J8" s="19" t="s">
        <v>6</v>
      </c>
    </row>
    <row r="9" spans="1:10" ht="12" customHeight="1">
      <c r="A9" s="27" t="s">
        <v>21</v>
      </c>
      <c r="B9" s="28" t="s">
        <v>22</v>
      </c>
      <c r="C9" s="29">
        <v>37803</v>
      </c>
      <c r="D9" s="30">
        <v>37895</v>
      </c>
      <c r="E9" s="31" t="s">
        <v>23</v>
      </c>
      <c r="F9" s="32" t="s">
        <v>24</v>
      </c>
      <c r="G9" s="33"/>
      <c r="H9" s="33"/>
      <c r="I9" s="34"/>
      <c r="J9" s="31" t="s">
        <v>13</v>
      </c>
    </row>
    <row r="10" spans="1:9" ht="8.25" customHeight="1">
      <c r="A10" s="35"/>
      <c r="B10" s="35"/>
      <c r="C10" s="36"/>
      <c r="D10" s="37"/>
      <c r="E10" s="14"/>
      <c r="F10" s="38"/>
      <c r="G10" s="36"/>
      <c r="H10" s="14"/>
      <c r="I10" s="35"/>
    </row>
    <row r="11" spans="1:10" ht="12.75">
      <c r="A11" s="39" t="s">
        <v>10</v>
      </c>
      <c r="B11" s="40">
        <f aca="true" t="shared" si="0" ref="B11:G11">SUM(B13:B64)</f>
        <v>1405153223</v>
      </c>
      <c r="C11" s="41">
        <f t="shared" si="0"/>
        <v>1470408674</v>
      </c>
      <c r="D11" s="42">
        <f t="shared" si="0"/>
        <v>1558220000</v>
      </c>
      <c r="E11" s="43">
        <f t="shared" si="0"/>
        <v>3028628674</v>
      </c>
      <c r="F11" s="40">
        <f t="shared" si="0"/>
        <v>4433781897</v>
      </c>
      <c r="G11" s="41">
        <f t="shared" si="0"/>
        <v>781231468</v>
      </c>
      <c r="H11" s="44">
        <f>+G11/F11</f>
        <v>0.17619979650523618</v>
      </c>
      <c r="I11" s="40">
        <f>SUM(I13:I64)</f>
        <v>3652550429</v>
      </c>
      <c r="J11" s="40" t="e">
        <f>SUM(J13:J64)</f>
        <v>#REF!</v>
      </c>
    </row>
    <row r="12" spans="1:9" ht="8.25" customHeight="1">
      <c r="A12" s="45"/>
      <c r="B12" s="46"/>
      <c r="C12" s="47"/>
      <c r="D12" s="48"/>
      <c r="E12" s="49"/>
      <c r="F12" s="46"/>
      <c r="G12" s="50"/>
      <c r="H12" s="51"/>
      <c r="I12" s="52"/>
    </row>
    <row r="13" spans="1:10" ht="15" customHeight="1">
      <c r="A13" s="53" t="s">
        <v>25</v>
      </c>
      <c r="B13" s="54">
        <v>36963823</v>
      </c>
      <c r="C13" s="55">
        <v>25387837</v>
      </c>
      <c r="D13" s="56">
        <v>27011083</v>
      </c>
      <c r="E13" s="57">
        <f>+C13+D13</f>
        <v>52398920</v>
      </c>
      <c r="F13" s="54">
        <f>+B13+E13</f>
        <v>89362743</v>
      </c>
      <c r="G13" s="55">
        <v>9204386</v>
      </c>
      <c r="H13" s="58">
        <f>+G13/F13</f>
        <v>0.10300026264860737</v>
      </c>
      <c r="I13" s="54">
        <f>+F13-G13</f>
        <v>80158357</v>
      </c>
      <c r="J13" s="54" t="e">
        <f>+'[1]Adults_Sum'!L13+'[2]Youth_Sum'!H13+'[2]DW_Sum'!L13</f>
        <v>#REF!</v>
      </c>
    </row>
    <row r="14" spans="1:10" ht="15" customHeight="1">
      <c r="A14" s="53" t="s">
        <v>26</v>
      </c>
      <c r="B14" s="54">
        <v>12087096</v>
      </c>
      <c r="C14" s="55">
        <v>4807535</v>
      </c>
      <c r="D14" s="56">
        <v>5051479</v>
      </c>
      <c r="E14" s="57">
        <f aca="true" t="shared" si="1" ref="E14:E64">+C14+D14</f>
        <v>9859014</v>
      </c>
      <c r="F14" s="54">
        <f aca="true" t="shared" si="2" ref="F14:F64">+B14+E14</f>
        <v>21946110</v>
      </c>
      <c r="G14" s="55">
        <v>3634116</v>
      </c>
      <c r="H14" s="58">
        <f aca="true" t="shared" si="3" ref="H14:H69">+G14/F14</f>
        <v>0.16559271779827953</v>
      </c>
      <c r="I14" s="54">
        <f aca="true" t="shared" si="4" ref="I14:I64">+F14-G14</f>
        <v>18311994</v>
      </c>
      <c r="J14" s="54" t="e">
        <f>+'[1]Adults_Sum'!L14+'[2]Youth_Sum'!H14+'[2]DW_Sum'!L14</f>
        <v>#REF!</v>
      </c>
    </row>
    <row r="15" spans="1:10" ht="15" customHeight="1">
      <c r="A15" s="53" t="s">
        <v>27</v>
      </c>
      <c r="B15" s="54">
        <v>18092528</v>
      </c>
      <c r="C15" s="55">
        <v>26102773</v>
      </c>
      <c r="D15" s="56">
        <v>26942027</v>
      </c>
      <c r="E15" s="57">
        <f t="shared" si="1"/>
        <v>53044800</v>
      </c>
      <c r="F15" s="54">
        <f t="shared" si="2"/>
        <v>71137328</v>
      </c>
      <c r="G15" s="55">
        <v>9507480</v>
      </c>
      <c r="H15" s="58">
        <f t="shared" si="3"/>
        <v>0.13364966421004737</v>
      </c>
      <c r="I15" s="54">
        <f t="shared" si="4"/>
        <v>61629848</v>
      </c>
      <c r="J15" s="54" t="e">
        <f>+'[1]Adults_Sum'!L15+'[2]Youth_Sum'!H15+'[2]DW_Sum'!L15</f>
        <v>#REF!</v>
      </c>
    </row>
    <row r="16" spans="1:10" ht="15" customHeight="1">
      <c r="A16" s="53" t="s">
        <v>28</v>
      </c>
      <c r="B16" s="54">
        <v>14241361</v>
      </c>
      <c r="C16" s="55">
        <v>13199477</v>
      </c>
      <c r="D16" s="56">
        <v>12921897</v>
      </c>
      <c r="E16" s="57">
        <f t="shared" si="1"/>
        <v>26121374</v>
      </c>
      <c r="F16" s="54">
        <f t="shared" si="2"/>
        <v>40362735</v>
      </c>
      <c r="G16" s="55">
        <v>7806997</v>
      </c>
      <c r="H16" s="58">
        <f t="shared" si="3"/>
        <v>0.19342091164040295</v>
      </c>
      <c r="I16" s="54">
        <f t="shared" si="4"/>
        <v>32555738</v>
      </c>
      <c r="J16" s="54" t="e">
        <f>+'[1]Adults_Sum'!L16+'[2]Youth_Sum'!H16+'[2]DW_Sum'!L16</f>
        <v>#REF!</v>
      </c>
    </row>
    <row r="17" spans="1:10" ht="15" customHeight="1">
      <c r="A17" s="53" t="s">
        <v>29</v>
      </c>
      <c r="B17" s="54">
        <v>211352798</v>
      </c>
      <c r="C17" s="55">
        <v>219218293</v>
      </c>
      <c r="D17" s="56">
        <v>235214582</v>
      </c>
      <c r="E17" s="57">
        <f t="shared" si="1"/>
        <v>454432875</v>
      </c>
      <c r="F17" s="54">
        <f t="shared" si="2"/>
        <v>665785673</v>
      </c>
      <c r="G17" s="55">
        <v>135384727</v>
      </c>
      <c r="H17" s="58">
        <f t="shared" si="3"/>
        <v>0.20334581005620408</v>
      </c>
      <c r="I17" s="54">
        <f t="shared" si="4"/>
        <v>530400946</v>
      </c>
      <c r="J17" s="54" t="e">
        <f>+'[1]Adults_Sum'!L17+'[2]Youth_Sum'!H17+'[2]DW_Sum'!L17</f>
        <v>#REF!</v>
      </c>
    </row>
    <row r="18" spans="1:10" ht="15" customHeight="1">
      <c r="A18" s="53" t="s">
        <v>30</v>
      </c>
      <c r="B18" s="54">
        <v>9903396</v>
      </c>
      <c r="C18" s="55">
        <v>13012050</v>
      </c>
      <c r="D18" s="56">
        <v>14380995</v>
      </c>
      <c r="E18" s="57">
        <f t="shared" si="1"/>
        <v>27393045</v>
      </c>
      <c r="F18" s="54">
        <f t="shared" si="2"/>
        <v>37296441</v>
      </c>
      <c r="G18" s="55">
        <v>5929350</v>
      </c>
      <c r="H18" s="58">
        <f t="shared" si="3"/>
        <v>0.15897897603688244</v>
      </c>
      <c r="I18" s="54">
        <f t="shared" si="4"/>
        <v>31367091</v>
      </c>
      <c r="J18" s="54" t="e">
        <f>+'[1]Adults_Sum'!L18+'[2]Youth_Sum'!H18+'[2]DW_Sum'!L18</f>
        <v>#REF!</v>
      </c>
    </row>
    <row r="19" spans="1:10" ht="15" customHeight="1">
      <c r="A19" s="53" t="s">
        <v>31</v>
      </c>
      <c r="B19" s="54">
        <v>2917591</v>
      </c>
      <c r="C19" s="55">
        <v>10371347</v>
      </c>
      <c r="D19" s="56">
        <v>8916576</v>
      </c>
      <c r="E19" s="57">
        <f t="shared" si="1"/>
        <v>19287923</v>
      </c>
      <c r="F19" s="54">
        <f t="shared" si="2"/>
        <v>22205514</v>
      </c>
      <c r="G19" s="55">
        <v>3948842</v>
      </c>
      <c r="H19" s="58">
        <f t="shared" si="3"/>
        <v>0.17783159624226666</v>
      </c>
      <c r="I19" s="54">
        <f t="shared" si="4"/>
        <v>18256672</v>
      </c>
      <c r="J19" s="54" t="e">
        <f>+'[1]Adults_Sum'!L19+'[2]Youth_Sum'!H19+'[2]DW_Sum'!L19</f>
        <v>#REF!</v>
      </c>
    </row>
    <row r="20" spans="1:10" ht="15" customHeight="1">
      <c r="A20" s="53" t="s">
        <v>32</v>
      </c>
      <c r="B20" s="54">
        <v>1709626</v>
      </c>
      <c r="C20" s="55">
        <v>3621573</v>
      </c>
      <c r="D20" s="56">
        <v>2969843</v>
      </c>
      <c r="E20" s="57">
        <f t="shared" si="1"/>
        <v>6591416</v>
      </c>
      <c r="F20" s="54">
        <f t="shared" si="2"/>
        <v>8301042</v>
      </c>
      <c r="G20" s="55">
        <v>1610770</v>
      </c>
      <c r="H20" s="58">
        <f t="shared" si="3"/>
        <v>0.1940443139548023</v>
      </c>
      <c r="I20" s="54">
        <f t="shared" si="4"/>
        <v>6690272</v>
      </c>
      <c r="J20" s="54" t="e">
        <f>+'[1]Adults_Sum'!L20+'[2]Youth_Sum'!H20+'[2]DW_Sum'!L20</f>
        <v>#REF!</v>
      </c>
    </row>
    <row r="21" spans="1:10" ht="15" customHeight="1">
      <c r="A21" s="59" t="s">
        <v>33</v>
      </c>
      <c r="B21" s="54">
        <v>7978789</v>
      </c>
      <c r="C21" s="55">
        <v>4825369</v>
      </c>
      <c r="D21" s="56">
        <v>4926535</v>
      </c>
      <c r="E21" s="57">
        <f t="shared" si="1"/>
        <v>9751904</v>
      </c>
      <c r="F21" s="54">
        <f t="shared" si="2"/>
        <v>17730693</v>
      </c>
      <c r="G21" s="55">
        <v>5285235</v>
      </c>
      <c r="H21" s="58">
        <f t="shared" si="3"/>
        <v>0.298083949679801</v>
      </c>
      <c r="I21" s="54">
        <f t="shared" si="4"/>
        <v>12445458</v>
      </c>
      <c r="J21" s="54" t="e">
        <f>+'[1]Adults_Sum'!L21+'[2]Youth_Sum'!H21+'[2]DW_Sum'!L21</f>
        <v>#REF!</v>
      </c>
    </row>
    <row r="22" spans="1:10" ht="15" customHeight="1">
      <c r="A22" s="53" t="s">
        <v>34</v>
      </c>
      <c r="B22" s="54">
        <v>27158074</v>
      </c>
      <c r="C22" s="55">
        <v>68021119</v>
      </c>
      <c r="D22" s="56">
        <v>75349947</v>
      </c>
      <c r="E22" s="57">
        <f t="shared" si="1"/>
        <v>143371066</v>
      </c>
      <c r="F22" s="54">
        <f t="shared" si="2"/>
        <v>170529140</v>
      </c>
      <c r="G22" s="55">
        <v>27502150</v>
      </c>
      <c r="H22" s="58">
        <f t="shared" si="3"/>
        <v>0.16127536912459653</v>
      </c>
      <c r="I22" s="54">
        <f t="shared" si="4"/>
        <v>143026990</v>
      </c>
      <c r="J22" s="54" t="e">
        <f>+'[1]Adults_Sum'!L22+'[2]Youth_Sum'!H22+'[2]DW_Sum'!L22</f>
        <v>#REF!</v>
      </c>
    </row>
    <row r="23" spans="1:10" ht="15" customHeight="1">
      <c r="A23" s="53" t="s">
        <v>35</v>
      </c>
      <c r="B23" s="54">
        <v>35564764</v>
      </c>
      <c r="C23" s="55">
        <v>26807518</v>
      </c>
      <c r="D23" s="56">
        <v>27656923</v>
      </c>
      <c r="E23" s="57">
        <f t="shared" si="1"/>
        <v>54464441</v>
      </c>
      <c r="F23" s="54">
        <f t="shared" si="2"/>
        <v>90029205</v>
      </c>
      <c r="G23" s="55">
        <v>18257322</v>
      </c>
      <c r="H23" s="58">
        <f t="shared" si="3"/>
        <v>0.20279332689875468</v>
      </c>
      <c r="I23" s="54">
        <f t="shared" si="4"/>
        <v>71771883</v>
      </c>
      <c r="J23" s="54" t="e">
        <f>+'[1]Adults_Sum'!L23+'[2]Youth_Sum'!H23+'[2]DW_Sum'!L23</f>
        <v>#REF!</v>
      </c>
    </row>
    <row r="24" spans="1:10" ht="15" customHeight="1">
      <c r="A24" s="53" t="s">
        <v>36</v>
      </c>
      <c r="B24" s="54">
        <v>8547449</v>
      </c>
      <c r="C24" s="55">
        <v>6184871</v>
      </c>
      <c r="D24" s="56">
        <v>5891716</v>
      </c>
      <c r="E24" s="57">
        <f t="shared" si="1"/>
        <v>12076587</v>
      </c>
      <c r="F24" s="54">
        <f t="shared" si="2"/>
        <v>20624036</v>
      </c>
      <c r="G24" s="55">
        <v>3179889</v>
      </c>
      <c r="H24" s="58">
        <f t="shared" si="3"/>
        <v>0.15418364281365685</v>
      </c>
      <c r="I24" s="54">
        <f t="shared" si="4"/>
        <v>17444147</v>
      </c>
      <c r="J24" s="54" t="e">
        <f>+'[1]Adults_Sum'!L24+'[2]Youth_Sum'!H24+'[2]DW_Sum'!L24</f>
        <v>#REF!</v>
      </c>
    </row>
    <row r="25" spans="1:10" ht="15" customHeight="1">
      <c r="A25" s="53" t="s">
        <v>37</v>
      </c>
      <c r="B25" s="54">
        <v>3675742</v>
      </c>
      <c r="C25" s="55">
        <v>5691719</v>
      </c>
      <c r="D25" s="56">
        <v>6160328</v>
      </c>
      <c r="E25" s="57">
        <f t="shared" si="1"/>
        <v>11852047</v>
      </c>
      <c r="F25" s="54">
        <f t="shared" si="2"/>
        <v>15527789</v>
      </c>
      <c r="G25" s="55">
        <v>2651347</v>
      </c>
      <c r="H25" s="58">
        <f t="shared" si="3"/>
        <v>0.17074852060393145</v>
      </c>
      <c r="I25" s="54">
        <f t="shared" si="4"/>
        <v>12876442</v>
      </c>
      <c r="J25" s="54" t="e">
        <f>+'[1]Adults_Sum'!L25+'[2]Youth_Sum'!H25+'[2]DW_Sum'!L25</f>
        <v>#REF!</v>
      </c>
    </row>
    <row r="26" spans="1:10" ht="15" customHeight="1">
      <c r="A26" s="53" t="s">
        <v>38</v>
      </c>
      <c r="B26" s="54">
        <v>68182424</v>
      </c>
      <c r="C26" s="55">
        <v>73869263</v>
      </c>
      <c r="D26" s="56">
        <v>81417977</v>
      </c>
      <c r="E26" s="57">
        <f t="shared" si="1"/>
        <v>155287240</v>
      </c>
      <c r="F26" s="54">
        <f t="shared" si="2"/>
        <v>223469664</v>
      </c>
      <c r="G26" s="55">
        <v>30762853</v>
      </c>
      <c r="H26" s="58">
        <f t="shared" si="3"/>
        <v>0.1376600852632955</v>
      </c>
      <c r="I26" s="54">
        <f t="shared" si="4"/>
        <v>192706811</v>
      </c>
      <c r="J26" s="54" t="e">
        <f>+'[1]Adults_Sum'!L26+'[2]Youth_Sum'!H26+'[2]DW_Sum'!L26</f>
        <v>#REF!</v>
      </c>
    </row>
    <row r="27" spans="1:10" ht="15" customHeight="1">
      <c r="A27" s="53" t="s">
        <v>39</v>
      </c>
      <c r="B27" s="54">
        <v>13244969</v>
      </c>
      <c r="C27" s="55">
        <v>23074753</v>
      </c>
      <c r="D27" s="56">
        <v>23256630</v>
      </c>
      <c r="E27" s="57">
        <f t="shared" si="1"/>
        <v>46331383</v>
      </c>
      <c r="F27" s="54">
        <f t="shared" si="2"/>
        <v>59576352</v>
      </c>
      <c r="G27" s="55">
        <v>8533011</v>
      </c>
      <c r="H27" s="58">
        <f t="shared" si="3"/>
        <v>0.14322815535936137</v>
      </c>
      <c r="I27" s="54">
        <f t="shared" si="4"/>
        <v>51043341</v>
      </c>
      <c r="J27" s="54" t="e">
        <f>+'[1]Adults_Sum'!L27+'[2]Youth_Sum'!H27+'[2]DW_Sum'!L27</f>
        <v>#REF!</v>
      </c>
    </row>
    <row r="28" spans="1:10" ht="15" customHeight="1">
      <c r="A28" s="53" t="s">
        <v>40</v>
      </c>
      <c r="B28" s="54">
        <v>4988112</v>
      </c>
      <c r="C28" s="55">
        <v>5777037</v>
      </c>
      <c r="D28" s="56">
        <v>6246665</v>
      </c>
      <c r="E28" s="57">
        <f t="shared" si="1"/>
        <v>12023702</v>
      </c>
      <c r="F28" s="54">
        <f t="shared" si="2"/>
        <v>17011814</v>
      </c>
      <c r="G28" s="55">
        <v>2729877</v>
      </c>
      <c r="H28" s="58">
        <f t="shared" si="3"/>
        <v>0.16046948314859308</v>
      </c>
      <c r="I28" s="54">
        <f t="shared" si="4"/>
        <v>14281937</v>
      </c>
      <c r="J28" s="54" t="e">
        <f>+'[1]Adults_Sum'!L28+'[2]Youth_Sum'!H28+'[2]DW_Sum'!L28</f>
        <v>#REF!</v>
      </c>
    </row>
    <row r="29" spans="1:10" ht="15" customHeight="1">
      <c r="A29" s="53" t="s">
        <v>41</v>
      </c>
      <c r="B29" s="54">
        <v>9331425</v>
      </c>
      <c r="C29" s="55">
        <v>8188876</v>
      </c>
      <c r="D29" s="56">
        <v>8460024</v>
      </c>
      <c r="E29" s="57">
        <f t="shared" si="1"/>
        <v>16648900</v>
      </c>
      <c r="F29" s="54">
        <f t="shared" si="2"/>
        <v>25980325</v>
      </c>
      <c r="G29" s="55">
        <v>4236744</v>
      </c>
      <c r="H29" s="58">
        <f t="shared" si="3"/>
        <v>0.1630750962507205</v>
      </c>
      <c r="I29" s="54">
        <f t="shared" si="4"/>
        <v>21743581</v>
      </c>
      <c r="J29" s="54" t="e">
        <f>+'[1]Adults_Sum'!L29+'[2]Youth_Sum'!H29+'[2]DW_Sum'!L29</f>
        <v>#REF!</v>
      </c>
    </row>
    <row r="30" spans="1:10" ht="15" customHeight="1">
      <c r="A30" s="53" t="s">
        <v>42</v>
      </c>
      <c r="B30" s="54">
        <v>22771819</v>
      </c>
      <c r="C30" s="55">
        <v>23066828</v>
      </c>
      <c r="D30" s="56">
        <v>23233357</v>
      </c>
      <c r="E30" s="57">
        <f t="shared" si="1"/>
        <v>46300185</v>
      </c>
      <c r="F30" s="54">
        <f t="shared" si="2"/>
        <v>69072004</v>
      </c>
      <c r="G30" s="55">
        <v>8653717</v>
      </c>
      <c r="H30" s="58">
        <f t="shared" si="3"/>
        <v>0.12528544850095852</v>
      </c>
      <c r="I30" s="54">
        <f t="shared" si="4"/>
        <v>60418287</v>
      </c>
      <c r="J30" s="54" t="e">
        <f>+'[1]Adults_Sum'!L30+'[2]Youth_Sum'!H30+'[2]DW_Sum'!L30</f>
        <v>#REF!</v>
      </c>
    </row>
    <row r="31" spans="1:10" ht="15" customHeight="1">
      <c r="A31" s="53" t="s">
        <v>43</v>
      </c>
      <c r="B31" s="54">
        <v>68337443</v>
      </c>
      <c r="C31" s="55">
        <v>32002045</v>
      </c>
      <c r="D31" s="56">
        <v>32607056</v>
      </c>
      <c r="E31" s="57">
        <f t="shared" si="1"/>
        <v>64609101</v>
      </c>
      <c r="F31" s="54">
        <f t="shared" si="2"/>
        <v>132946544</v>
      </c>
      <c r="G31" s="55">
        <v>18002804</v>
      </c>
      <c r="H31" s="58">
        <f t="shared" si="3"/>
        <v>0.13541385475954906</v>
      </c>
      <c r="I31" s="54">
        <f t="shared" si="4"/>
        <v>114943740</v>
      </c>
      <c r="J31" s="54" t="e">
        <f>+'[1]Adults_Sum'!L31+'[2]Youth_Sum'!H31+'[2]DW_Sum'!L31</f>
        <v>#REF!</v>
      </c>
    </row>
    <row r="32" spans="1:10" ht="15" customHeight="1">
      <c r="A32" s="53" t="s">
        <v>44</v>
      </c>
      <c r="B32" s="54">
        <v>1388138</v>
      </c>
      <c r="C32" s="55">
        <v>4213116</v>
      </c>
      <c r="D32" s="56">
        <v>3778162</v>
      </c>
      <c r="E32" s="57">
        <f t="shared" si="1"/>
        <v>7991278</v>
      </c>
      <c r="F32" s="54">
        <f t="shared" si="2"/>
        <v>9379416</v>
      </c>
      <c r="G32" s="55">
        <v>2177278</v>
      </c>
      <c r="H32" s="58">
        <f t="shared" si="3"/>
        <v>0.23213364243573373</v>
      </c>
      <c r="I32" s="54">
        <f t="shared" si="4"/>
        <v>7202138</v>
      </c>
      <c r="J32" s="54" t="e">
        <f>+'[1]Adults_Sum'!L32+'[2]Youth_Sum'!H32+'[2]DW_Sum'!L32</f>
        <v>#REF!</v>
      </c>
    </row>
    <row r="33" spans="1:10" ht="15" customHeight="1">
      <c r="A33" s="53" t="s">
        <v>45</v>
      </c>
      <c r="B33" s="54">
        <v>13078552</v>
      </c>
      <c r="C33" s="55">
        <v>17669337</v>
      </c>
      <c r="D33" s="56">
        <v>19014045</v>
      </c>
      <c r="E33" s="57">
        <f t="shared" si="1"/>
        <v>36683382</v>
      </c>
      <c r="F33" s="54">
        <f t="shared" si="2"/>
        <v>49761934</v>
      </c>
      <c r="G33" s="55">
        <v>10871327</v>
      </c>
      <c r="H33" s="58">
        <f t="shared" si="3"/>
        <v>0.21846673001093567</v>
      </c>
      <c r="I33" s="54">
        <f t="shared" si="4"/>
        <v>38890607</v>
      </c>
      <c r="J33" s="54" t="e">
        <f>+'[1]Adults_Sum'!L33+'[2]Youth_Sum'!H33+'[2]DW_Sum'!L33</f>
        <v>#REF!</v>
      </c>
    </row>
    <row r="34" spans="1:10" ht="15" customHeight="1">
      <c r="A34" s="53" t="s">
        <v>46</v>
      </c>
      <c r="B34" s="54">
        <v>9037732</v>
      </c>
      <c r="C34" s="55">
        <v>18951946</v>
      </c>
      <c r="D34" s="56">
        <v>19245796</v>
      </c>
      <c r="E34" s="57">
        <f t="shared" si="1"/>
        <v>38197742</v>
      </c>
      <c r="F34" s="54">
        <f t="shared" si="2"/>
        <v>47235474</v>
      </c>
      <c r="G34" s="55">
        <v>10994799</v>
      </c>
      <c r="H34" s="58">
        <f t="shared" si="3"/>
        <v>0.23276571756218642</v>
      </c>
      <c r="I34" s="54">
        <f t="shared" si="4"/>
        <v>36240675</v>
      </c>
      <c r="J34" s="54" t="e">
        <f>+'[1]Adults_Sum'!L34+'[2]Youth_Sum'!H34+'[2]DW_Sum'!L34</f>
        <v>#REF!</v>
      </c>
    </row>
    <row r="35" spans="1:10" ht="15" customHeight="1">
      <c r="A35" s="53" t="s">
        <v>47</v>
      </c>
      <c r="B35" s="54">
        <v>16048068</v>
      </c>
      <c r="C35" s="55">
        <v>61521386</v>
      </c>
      <c r="D35" s="56">
        <v>65814690</v>
      </c>
      <c r="E35" s="57">
        <f t="shared" si="1"/>
        <v>127336076</v>
      </c>
      <c r="F35" s="54">
        <f t="shared" si="2"/>
        <v>143384144</v>
      </c>
      <c r="G35" s="55">
        <v>24831637</v>
      </c>
      <c r="H35" s="58">
        <f t="shared" si="3"/>
        <v>0.1731825870509085</v>
      </c>
      <c r="I35" s="54">
        <f t="shared" si="4"/>
        <v>118552507</v>
      </c>
      <c r="J35" s="54" t="e">
        <f>+'[1]Adults_Sum'!L35+'[2]Youth_Sum'!H35+'[2]DW_Sum'!L35</f>
        <v>#REF!</v>
      </c>
    </row>
    <row r="36" spans="1:10" ht="15" customHeight="1">
      <c r="A36" s="53" t="s">
        <v>48</v>
      </c>
      <c r="B36" s="54">
        <v>6904834</v>
      </c>
      <c r="C36" s="55">
        <v>13603670</v>
      </c>
      <c r="D36" s="56">
        <v>14668747</v>
      </c>
      <c r="E36" s="57">
        <f t="shared" si="1"/>
        <v>28272417</v>
      </c>
      <c r="F36" s="54">
        <f t="shared" si="2"/>
        <v>35177251</v>
      </c>
      <c r="G36" s="55">
        <v>8683893</v>
      </c>
      <c r="H36" s="58">
        <f t="shared" si="3"/>
        <v>0.24686104664631128</v>
      </c>
      <c r="I36" s="54">
        <f t="shared" si="4"/>
        <v>26493358</v>
      </c>
      <c r="J36" s="54" t="e">
        <f>+'[1]Adults_Sum'!L36+'[2]Youth_Sum'!H36+'[2]DW_Sum'!L36</f>
        <v>#REF!</v>
      </c>
    </row>
    <row r="37" spans="1:10" ht="15" customHeight="1">
      <c r="A37" s="53" t="s">
        <v>49</v>
      </c>
      <c r="B37" s="54">
        <v>15284708</v>
      </c>
      <c r="C37" s="55">
        <v>20277051</v>
      </c>
      <c r="D37" s="56">
        <v>20820007</v>
      </c>
      <c r="E37" s="57">
        <f t="shared" si="1"/>
        <v>41097058</v>
      </c>
      <c r="F37" s="54">
        <f t="shared" si="2"/>
        <v>56381766</v>
      </c>
      <c r="G37" s="55">
        <v>2069306</v>
      </c>
      <c r="H37" s="58">
        <f t="shared" si="3"/>
        <v>0.03670168827276535</v>
      </c>
      <c r="I37" s="54">
        <f t="shared" si="4"/>
        <v>54312460</v>
      </c>
      <c r="J37" s="54" t="e">
        <f>+'[1]Adults_Sum'!L37+'[2]Youth_Sum'!H37+'[2]DW_Sum'!L37</f>
        <v>#REF!</v>
      </c>
    </row>
    <row r="38" spans="1:10" ht="15" customHeight="1">
      <c r="A38" s="53" t="s">
        <v>50</v>
      </c>
      <c r="B38" s="54">
        <v>8251730</v>
      </c>
      <c r="C38" s="55">
        <v>23987122</v>
      </c>
      <c r="D38" s="56">
        <v>24882019</v>
      </c>
      <c r="E38" s="57">
        <f t="shared" si="1"/>
        <v>48869141</v>
      </c>
      <c r="F38" s="54">
        <f t="shared" si="2"/>
        <v>57120871</v>
      </c>
      <c r="G38" s="55">
        <v>9927805</v>
      </c>
      <c r="H38" s="58">
        <f t="shared" si="3"/>
        <v>0.17380345968463962</v>
      </c>
      <c r="I38" s="54">
        <f t="shared" si="4"/>
        <v>47193066</v>
      </c>
      <c r="J38" s="54" t="e">
        <f>+'[1]Adults_Sum'!L38+'[2]Youth_Sum'!H38+'[2]DW_Sum'!L38</f>
        <v>#REF!</v>
      </c>
    </row>
    <row r="39" spans="1:10" ht="15" customHeight="1">
      <c r="A39" s="53" t="s">
        <v>51</v>
      </c>
      <c r="B39" s="54">
        <v>2631946</v>
      </c>
      <c r="C39" s="55">
        <v>4415211</v>
      </c>
      <c r="D39" s="56">
        <v>4056505</v>
      </c>
      <c r="E39" s="57">
        <f t="shared" si="1"/>
        <v>8471716</v>
      </c>
      <c r="F39" s="54">
        <f t="shared" si="2"/>
        <v>11103662</v>
      </c>
      <c r="G39" s="55">
        <v>2027958</v>
      </c>
      <c r="H39" s="58">
        <f t="shared" si="3"/>
        <v>0.1826386646135302</v>
      </c>
      <c r="I39" s="54">
        <f t="shared" si="4"/>
        <v>9075704</v>
      </c>
      <c r="J39" s="54" t="e">
        <f>+'[1]Adults_Sum'!L39+'[2]Youth_Sum'!H39+'[2]DW_Sum'!L39</f>
        <v>#REF!</v>
      </c>
    </row>
    <row r="40" spans="1:10" ht="15" customHeight="1">
      <c r="A40" s="53" t="s">
        <v>52</v>
      </c>
      <c r="B40" s="54">
        <v>5610067</v>
      </c>
      <c r="C40" s="55">
        <v>3957168</v>
      </c>
      <c r="D40" s="56">
        <v>3896368</v>
      </c>
      <c r="E40" s="57">
        <f t="shared" si="1"/>
        <v>7853536</v>
      </c>
      <c r="F40" s="54">
        <f t="shared" si="2"/>
        <v>13463603</v>
      </c>
      <c r="G40" s="55">
        <v>1897375</v>
      </c>
      <c r="H40" s="58">
        <f t="shared" si="3"/>
        <v>0.14092624388880154</v>
      </c>
      <c r="I40" s="54">
        <f t="shared" si="4"/>
        <v>11566228</v>
      </c>
      <c r="J40" s="54" t="e">
        <f>+'[1]Adults_Sum'!L40+'[2]Youth_Sum'!H40+'[2]DW_Sum'!L40</f>
        <v>#REF!</v>
      </c>
    </row>
    <row r="41" spans="1:10" ht="15" customHeight="1">
      <c r="A41" s="53" t="s">
        <v>53</v>
      </c>
      <c r="B41" s="54">
        <v>5148430</v>
      </c>
      <c r="C41" s="55">
        <v>9346530</v>
      </c>
      <c r="D41" s="56">
        <v>11224816</v>
      </c>
      <c r="E41" s="57">
        <f t="shared" si="1"/>
        <v>20571346</v>
      </c>
      <c r="F41" s="54">
        <f t="shared" si="2"/>
        <v>25719776</v>
      </c>
      <c r="G41" s="55">
        <v>3892068</v>
      </c>
      <c r="H41" s="58">
        <f t="shared" si="3"/>
        <v>0.15132589024103477</v>
      </c>
      <c r="I41" s="54">
        <f t="shared" si="4"/>
        <v>21827708</v>
      </c>
      <c r="J41" s="54" t="e">
        <f>+'[1]Adults_Sum'!L41+'[2]Youth_Sum'!H41+'[2]DW_Sum'!L41</f>
        <v>#REF!</v>
      </c>
    </row>
    <row r="42" spans="1:10" ht="15" customHeight="1">
      <c r="A42" s="53" t="s">
        <v>54</v>
      </c>
      <c r="B42" s="54">
        <v>3051451</v>
      </c>
      <c r="C42" s="55">
        <v>3854316</v>
      </c>
      <c r="D42" s="56">
        <v>3612407</v>
      </c>
      <c r="E42" s="57">
        <f t="shared" si="1"/>
        <v>7466723</v>
      </c>
      <c r="F42" s="54">
        <f t="shared" si="2"/>
        <v>10518174</v>
      </c>
      <c r="G42" s="55">
        <v>2225204</v>
      </c>
      <c r="H42" s="58">
        <f t="shared" si="3"/>
        <v>0.21155801377691602</v>
      </c>
      <c r="I42" s="54">
        <f t="shared" si="4"/>
        <v>8292970</v>
      </c>
      <c r="J42" s="54" t="e">
        <f>+'[1]Adults_Sum'!L42+'[2]Youth_Sum'!H42+'[2]DW_Sum'!L42</f>
        <v>#REF!</v>
      </c>
    </row>
    <row r="43" spans="1:10" ht="15" customHeight="1">
      <c r="A43" s="53" t="s">
        <v>55</v>
      </c>
      <c r="B43" s="54">
        <v>39080582</v>
      </c>
      <c r="C43" s="55">
        <v>35492583</v>
      </c>
      <c r="D43" s="56">
        <v>38305456</v>
      </c>
      <c r="E43" s="57">
        <f t="shared" si="1"/>
        <v>73798039</v>
      </c>
      <c r="F43" s="54">
        <f t="shared" si="2"/>
        <v>112878621</v>
      </c>
      <c r="G43" s="55">
        <v>20224489</v>
      </c>
      <c r="H43" s="58">
        <f t="shared" si="3"/>
        <v>0.1791702345477803</v>
      </c>
      <c r="I43" s="54">
        <f t="shared" si="4"/>
        <v>92654132</v>
      </c>
      <c r="J43" s="54" t="e">
        <f>+'[1]Adults_Sum'!L43+'[2]Youth_Sum'!H43+'[2]DW_Sum'!L43</f>
        <v>#REF!</v>
      </c>
    </row>
    <row r="44" spans="1:10" ht="15" customHeight="1">
      <c r="A44" s="53" t="s">
        <v>56</v>
      </c>
      <c r="B44" s="54">
        <v>17315557</v>
      </c>
      <c r="C44" s="55">
        <v>11685375</v>
      </c>
      <c r="D44" s="56">
        <v>11182645</v>
      </c>
      <c r="E44" s="57">
        <f t="shared" si="1"/>
        <v>22868020</v>
      </c>
      <c r="F44" s="54">
        <f t="shared" si="2"/>
        <v>40183577</v>
      </c>
      <c r="G44" s="55">
        <v>4961424</v>
      </c>
      <c r="H44" s="58">
        <f t="shared" si="3"/>
        <v>0.1234689485209343</v>
      </c>
      <c r="I44" s="54">
        <f t="shared" si="4"/>
        <v>35222153</v>
      </c>
      <c r="J44" s="54" t="e">
        <f>+'[1]Adults_Sum'!L44+'[2]Youth_Sum'!H44+'[2]DW_Sum'!L44</f>
        <v>#REF!</v>
      </c>
    </row>
    <row r="45" spans="1:10" ht="15" customHeight="1">
      <c r="A45" s="53" t="s">
        <v>57</v>
      </c>
      <c r="B45" s="54">
        <v>153116277</v>
      </c>
      <c r="C45" s="55">
        <v>102490303</v>
      </c>
      <c r="D45" s="56">
        <v>114228555</v>
      </c>
      <c r="E45" s="57">
        <f t="shared" si="1"/>
        <v>216718858</v>
      </c>
      <c r="F45" s="54">
        <f t="shared" si="2"/>
        <v>369835135</v>
      </c>
      <c r="G45" s="55">
        <v>56964423</v>
      </c>
      <c r="H45" s="58">
        <f t="shared" si="3"/>
        <v>0.15402653130833555</v>
      </c>
      <c r="I45" s="54">
        <f t="shared" si="4"/>
        <v>312870712</v>
      </c>
      <c r="J45" s="54" t="e">
        <f>+'[1]Adults_Sum'!L45+'[2]Youth_Sum'!H45+'[2]DW_Sum'!L45</f>
        <v>#REF!</v>
      </c>
    </row>
    <row r="46" spans="1:10" ht="15" customHeight="1">
      <c r="A46" s="53" t="s">
        <v>58</v>
      </c>
      <c r="B46" s="54">
        <v>30662667</v>
      </c>
      <c r="C46" s="55">
        <v>43863844</v>
      </c>
      <c r="D46" s="56">
        <v>52427143</v>
      </c>
      <c r="E46" s="57">
        <f t="shared" si="1"/>
        <v>96290987</v>
      </c>
      <c r="F46" s="54">
        <f t="shared" si="2"/>
        <v>126953654</v>
      </c>
      <c r="G46" s="55">
        <v>15818396</v>
      </c>
      <c r="H46" s="58">
        <f t="shared" si="3"/>
        <v>0.12459976929848746</v>
      </c>
      <c r="I46" s="54">
        <f t="shared" si="4"/>
        <v>111135258</v>
      </c>
      <c r="J46" s="54" t="e">
        <f>+'[1]Adults_Sum'!L46+'[2]Youth_Sum'!H46+'[2]DW_Sum'!L46</f>
        <v>#REF!</v>
      </c>
    </row>
    <row r="47" spans="1:10" ht="15" customHeight="1">
      <c r="A47" s="53" t="s">
        <v>59</v>
      </c>
      <c r="B47" s="54">
        <v>923147</v>
      </c>
      <c r="C47" s="55">
        <v>3441797</v>
      </c>
      <c r="D47" s="56">
        <v>2473509</v>
      </c>
      <c r="E47" s="57">
        <f t="shared" si="1"/>
        <v>5915306</v>
      </c>
      <c r="F47" s="54">
        <f t="shared" si="2"/>
        <v>6838453</v>
      </c>
      <c r="G47" s="55">
        <v>1557500</v>
      </c>
      <c r="H47" s="58">
        <f t="shared" si="3"/>
        <v>0.22775618988680627</v>
      </c>
      <c r="I47" s="54">
        <f t="shared" si="4"/>
        <v>5280953</v>
      </c>
      <c r="J47" s="54" t="e">
        <f>+'[1]Adults_Sum'!L47+'[2]Youth_Sum'!H47+'[2]DW_Sum'!L47</f>
        <v>#REF!</v>
      </c>
    </row>
    <row r="48" spans="1:10" ht="15" customHeight="1">
      <c r="A48" s="53" t="s">
        <v>60</v>
      </c>
      <c r="B48" s="54">
        <v>90445476</v>
      </c>
      <c r="C48" s="55">
        <v>58088152</v>
      </c>
      <c r="D48" s="56">
        <v>58452460</v>
      </c>
      <c r="E48" s="57">
        <f t="shared" si="1"/>
        <v>116540612</v>
      </c>
      <c r="F48" s="54">
        <f t="shared" si="2"/>
        <v>206986088</v>
      </c>
      <c r="G48" s="55">
        <v>55649885</v>
      </c>
      <c r="H48" s="58">
        <f t="shared" si="3"/>
        <v>0.26885809349660256</v>
      </c>
      <c r="I48" s="54">
        <f t="shared" si="4"/>
        <v>151336203</v>
      </c>
      <c r="J48" s="54" t="e">
        <f>+'[1]Adults_Sum'!L48+'[2]Youth_Sum'!H48+'[2]DW_Sum'!L48</f>
        <v>#REF!</v>
      </c>
    </row>
    <row r="49" spans="1:10" ht="15" customHeight="1">
      <c r="A49" s="53" t="s">
        <v>61</v>
      </c>
      <c r="B49" s="54">
        <v>9083393</v>
      </c>
      <c r="C49" s="55">
        <v>10941230</v>
      </c>
      <c r="D49" s="56">
        <v>10420678</v>
      </c>
      <c r="E49" s="57">
        <f t="shared" si="1"/>
        <v>21361908</v>
      </c>
      <c r="F49" s="54">
        <f t="shared" si="2"/>
        <v>30445301</v>
      </c>
      <c r="G49" s="55">
        <v>6155798</v>
      </c>
      <c r="H49" s="58">
        <f t="shared" si="3"/>
        <v>0.20219205584467698</v>
      </c>
      <c r="I49" s="54">
        <f t="shared" si="4"/>
        <v>24289503</v>
      </c>
      <c r="J49" s="54" t="e">
        <f>+'[1]Adults_Sum'!L49+'[2]Youth_Sum'!H49+'[2]DW_Sum'!L49</f>
        <v>#REF!</v>
      </c>
    </row>
    <row r="50" spans="1:10" ht="15" customHeight="1">
      <c r="A50" s="53" t="s">
        <v>62</v>
      </c>
      <c r="B50" s="54">
        <v>21296900</v>
      </c>
      <c r="C50" s="55">
        <v>25428466</v>
      </c>
      <c r="D50" s="56">
        <v>30701143</v>
      </c>
      <c r="E50" s="57">
        <f t="shared" si="1"/>
        <v>56129609</v>
      </c>
      <c r="F50" s="54">
        <f t="shared" si="2"/>
        <v>77426509</v>
      </c>
      <c r="G50" s="55">
        <v>19698259</v>
      </c>
      <c r="H50" s="58">
        <f t="shared" si="3"/>
        <v>0.25441233570275007</v>
      </c>
      <c r="I50" s="54">
        <f t="shared" si="4"/>
        <v>57728250</v>
      </c>
      <c r="J50" s="54" t="e">
        <f>+'[1]Adults_Sum'!L50+'[2]Youth_Sum'!H50+'[2]DW_Sum'!L50</f>
        <v>#REF!</v>
      </c>
    </row>
    <row r="51" spans="1:10" ht="15" customHeight="1">
      <c r="A51" s="53" t="s">
        <v>63</v>
      </c>
      <c r="B51" s="54">
        <v>41733800</v>
      </c>
      <c r="C51" s="55">
        <v>51554043</v>
      </c>
      <c r="D51" s="56">
        <v>58235677</v>
      </c>
      <c r="E51" s="57">
        <f t="shared" si="1"/>
        <v>109789720</v>
      </c>
      <c r="F51" s="54">
        <f t="shared" si="2"/>
        <v>151523520</v>
      </c>
      <c r="G51" s="55">
        <v>31087980</v>
      </c>
      <c r="H51" s="58">
        <f t="shared" si="3"/>
        <v>0.20516933608722923</v>
      </c>
      <c r="I51" s="54">
        <f t="shared" si="4"/>
        <v>120435540</v>
      </c>
      <c r="J51" s="54" t="e">
        <f>+'[1]Adults_Sum'!L51+'[2]Youth_Sum'!H51+'[2]DW_Sum'!L51</f>
        <v>#REF!</v>
      </c>
    </row>
    <row r="52" spans="1:10" ht="15" customHeight="1">
      <c r="A52" s="53" t="s">
        <v>64</v>
      </c>
      <c r="B52" s="54">
        <v>122953357</v>
      </c>
      <c r="C52" s="55">
        <v>62225724</v>
      </c>
      <c r="D52" s="56">
        <v>60300946</v>
      </c>
      <c r="E52" s="57">
        <f t="shared" si="1"/>
        <v>122526670</v>
      </c>
      <c r="F52" s="54">
        <f t="shared" si="2"/>
        <v>245480027</v>
      </c>
      <c r="G52" s="55">
        <v>40414135</v>
      </c>
      <c r="H52" s="58">
        <f t="shared" si="3"/>
        <v>0.16463308845896452</v>
      </c>
      <c r="I52" s="54">
        <f t="shared" si="4"/>
        <v>205065892</v>
      </c>
      <c r="J52" s="54" t="e">
        <f>+'[1]Adults_Sum'!L52+'[2]Youth_Sum'!H52+'[2]DW_Sum'!L52</f>
        <v>#REF!</v>
      </c>
    </row>
    <row r="53" spans="1:10" ht="15" customHeight="1">
      <c r="A53" s="53" t="s">
        <v>65</v>
      </c>
      <c r="B53" s="54">
        <v>1636222</v>
      </c>
      <c r="C53" s="55">
        <v>3875717</v>
      </c>
      <c r="D53" s="56">
        <v>3671492</v>
      </c>
      <c r="E53" s="57">
        <f t="shared" si="1"/>
        <v>7547209</v>
      </c>
      <c r="F53" s="54">
        <f t="shared" si="2"/>
        <v>9183431</v>
      </c>
      <c r="G53" s="55">
        <v>1745039</v>
      </c>
      <c r="H53" s="58">
        <f t="shared" si="3"/>
        <v>0.19002037473793837</v>
      </c>
      <c r="I53" s="54">
        <f t="shared" si="4"/>
        <v>7438392</v>
      </c>
      <c r="J53" s="54" t="e">
        <f>+'[1]Adults_Sum'!L53+'[2]Youth_Sum'!H53+'[2]DW_Sum'!L53</f>
        <v>#REF!</v>
      </c>
    </row>
    <row r="54" spans="1:10" ht="15" customHeight="1">
      <c r="A54" s="53" t="s">
        <v>66</v>
      </c>
      <c r="B54" s="54">
        <v>17334984</v>
      </c>
      <c r="C54" s="55">
        <v>22141847</v>
      </c>
      <c r="D54" s="56">
        <v>23777798</v>
      </c>
      <c r="E54" s="57">
        <f t="shared" si="1"/>
        <v>45919645</v>
      </c>
      <c r="F54" s="54">
        <f t="shared" si="2"/>
        <v>63254629</v>
      </c>
      <c r="G54" s="55">
        <v>8618656</v>
      </c>
      <c r="H54" s="58">
        <f t="shared" si="3"/>
        <v>0.13625336416090592</v>
      </c>
      <c r="I54" s="54">
        <f t="shared" si="4"/>
        <v>54635973</v>
      </c>
      <c r="J54" s="54" t="e">
        <f>+'[1]Adults_Sum'!L54+'[2]Youth_Sum'!H54+'[2]DW_Sum'!L54</f>
        <v>#REF!</v>
      </c>
    </row>
    <row r="55" spans="1:10" ht="15" customHeight="1">
      <c r="A55" s="53" t="s">
        <v>67</v>
      </c>
      <c r="B55" s="54">
        <v>2744595</v>
      </c>
      <c r="C55" s="55">
        <v>3528899</v>
      </c>
      <c r="D55" s="56">
        <v>2713983</v>
      </c>
      <c r="E55" s="57">
        <f t="shared" si="1"/>
        <v>6242882</v>
      </c>
      <c r="F55" s="54">
        <f t="shared" si="2"/>
        <v>8987477</v>
      </c>
      <c r="G55" s="55">
        <v>1294144</v>
      </c>
      <c r="H55" s="58">
        <f t="shared" si="3"/>
        <v>0.14399413762060254</v>
      </c>
      <c r="I55" s="54">
        <f t="shared" si="4"/>
        <v>7693333</v>
      </c>
      <c r="J55" s="54" t="e">
        <f>+'[1]Adults_Sum'!L55+'[2]Youth_Sum'!H55+'[2]DW_Sum'!L55</f>
        <v>#REF!</v>
      </c>
    </row>
    <row r="56" spans="1:10" ht="15" customHeight="1">
      <c r="A56" s="53" t="s">
        <v>68</v>
      </c>
      <c r="B56" s="54">
        <v>22067463</v>
      </c>
      <c r="C56" s="55">
        <v>26657875</v>
      </c>
      <c r="D56" s="56">
        <v>26777933</v>
      </c>
      <c r="E56" s="57">
        <f t="shared" si="1"/>
        <v>53435808</v>
      </c>
      <c r="F56" s="54">
        <f t="shared" si="2"/>
        <v>75503271</v>
      </c>
      <c r="G56" s="55">
        <v>14241032</v>
      </c>
      <c r="H56" s="58">
        <f t="shared" si="3"/>
        <v>0.18861476875617747</v>
      </c>
      <c r="I56" s="54">
        <f t="shared" si="4"/>
        <v>61262239</v>
      </c>
      <c r="J56" s="54" t="e">
        <f>+'[1]Adults_Sum'!L56+'[2]Youth_Sum'!H56+'[2]DW_Sum'!L56</f>
        <v>#REF!</v>
      </c>
    </row>
    <row r="57" spans="1:10" ht="15" customHeight="1">
      <c r="A57" s="53" t="s">
        <v>69</v>
      </c>
      <c r="B57" s="54">
        <v>71650664</v>
      </c>
      <c r="C57" s="55">
        <v>122809111</v>
      </c>
      <c r="D57" s="56">
        <v>126222627</v>
      </c>
      <c r="E57" s="57">
        <f t="shared" si="1"/>
        <v>249031738</v>
      </c>
      <c r="F57" s="54">
        <f t="shared" si="2"/>
        <v>320682402</v>
      </c>
      <c r="G57" s="55">
        <v>56482040</v>
      </c>
      <c r="H57" s="58">
        <f t="shared" si="3"/>
        <v>0.17613077502144941</v>
      </c>
      <c r="I57" s="54">
        <f t="shared" si="4"/>
        <v>264200362</v>
      </c>
      <c r="J57" s="54" t="e">
        <f>+'[1]Adults_Sum'!L57+'[2]Youth_Sum'!H57+'[2]DW_Sum'!L57</f>
        <v>#REF!</v>
      </c>
    </row>
    <row r="58" spans="1:10" ht="15" customHeight="1">
      <c r="A58" s="53" t="s">
        <v>70</v>
      </c>
      <c r="B58" s="54">
        <v>4099280</v>
      </c>
      <c r="C58" s="55">
        <v>6814091</v>
      </c>
      <c r="D58" s="56">
        <v>7545096</v>
      </c>
      <c r="E58" s="57">
        <f t="shared" si="1"/>
        <v>14359187</v>
      </c>
      <c r="F58" s="54">
        <f t="shared" si="2"/>
        <v>18458467</v>
      </c>
      <c r="G58" s="55">
        <v>2205285</v>
      </c>
      <c r="H58" s="58">
        <f t="shared" si="3"/>
        <v>0.11947281429167439</v>
      </c>
      <c r="I58" s="54">
        <f t="shared" si="4"/>
        <v>16253182</v>
      </c>
      <c r="J58" s="54" t="e">
        <f>+'[1]Adults_Sum'!L58+'[2]Youth_Sum'!H58+'[2]DW_Sum'!L58</f>
        <v>#REF!</v>
      </c>
    </row>
    <row r="59" spans="1:10" ht="15" customHeight="1">
      <c r="A59" s="53" t="s">
        <v>71</v>
      </c>
      <c r="B59" s="54">
        <v>106419</v>
      </c>
      <c r="C59" s="55">
        <v>3534332</v>
      </c>
      <c r="D59" s="56">
        <v>2728981</v>
      </c>
      <c r="E59" s="57">
        <f t="shared" si="1"/>
        <v>6263313</v>
      </c>
      <c r="F59" s="54">
        <f t="shared" si="2"/>
        <v>6369732</v>
      </c>
      <c r="G59" s="55">
        <v>2831585</v>
      </c>
      <c r="H59" s="58">
        <f t="shared" si="3"/>
        <v>0.44453754098288595</v>
      </c>
      <c r="I59" s="54">
        <f t="shared" si="4"/>
        <v>3538147</v>
      </c>
      <c r="J59" s="54" t="e">
        <f>+'[1]Adults_Sum'!L59+'[2]Youth_Sum'!H59+'[2]DW_Sum'!L59</f>
        <v>#REF!</v>
      </c>
    </row>
    <row r="60" spans="1:10" ht="15" customHeight="1">
      <c r="A60" s="53" t="s">
        <v>72</v>
      </c>
      <c r="B60" s="54">
        <v>18794753</v>
      </c>
      <c r="C60" s="55">
        <v>20771226</v>
      </c>
      <c r="D60" s="56">
        <v>20841601</v>
      </c>
      <c r="E60" s="57">
        <f t="shared" si="1"/>
        <v>41612827</v>
      </c>
      <c r="F60" s="54">
        <f t="shared" si="2"/>
        <v>60407580</v>
      </c>
      <c r="G60" s="55">
        <v>8934513</v>
      </c>
      <c r="H60" s="58">
        <f t="shared" si="3"/>
        <v>0.14790383922017733</v>
      </c>
      <c r="I60" s="54">
        <f t="shared" si="4"/>
        <v>51473067</v>
      </c>
      <c r="J60" s="54" t="e">
        <f>+'[1]Adults_Sum'!L60+'[2]Youth_Sum'!H60+'[2]DW_Sum'!L60</f>
        <v>#REF!</v>
      </c>
    </row>
    <row r="61" spans="1:10" ht="15" customHeight="1">
      <c r="A61" s="53" t="s">
        <v>73</v>
      </c>
      <c r="B61" s="54">
        <v>37944904</v>
      </c>
      <c r="C61" s="55">
        <v>43427436</v>
      </c>
      <c r="D61" s="56">
        <v>49404459</v>
      </c>
      <c r="E61" s="57">
        <f t="shared" si="1"/>
        <v>92831895</v>
      </c>
      <c r="F61" s="54">
        <f t="shared" si="2"/>
        <v>130776799</v>
      </c>
      <c r="G61" s="55">
        <v>24200230</v>
      </c>
      <c r="H61" s="58">
        <f t="shared" si="3"/>
        <v>0.1850498726459882</v>
      </c>
      <c r="I61" s="54">
        <f t="shared" si="4"/>
        <v>106576569</v>
      </c>
      <c r="J61" s="54" t="e">
        <f>+'[1]Adults_Sum'!L61+'[2]Youth_Sum'!H61+'[2]DW_Sum'!L61</f>
        <v>#REF!</v>
      </c>
    </row>
    <row r="62" spans="1:10" ht="15" customHeight="1">
      <c r="A62" s="53" t="s">
        <v>74</v>
      </c>
      <c r="B62" s="54">
        <v>23988920</v>
      </c>
      <c r="C62" s="55">
        <v>11943381</v>
      </c>
      <c r="D62" s="56">
        <v>11507613</v>
      </c>
      <c r="E62" s="57">
        <f t="shared" si="1"/>
        <v>23450994</v>
      </c>
      <c r="F62" s="54">
        <f t="shared" si="2"/>
        <v>47439914</v>
      </c>
      <c r="G62" s="55">
        <v>9625899</v>
      </c>
      <c r="H62" s="58">
        <f t="shared" si="3"/>
        <v>0.20290717643375156</v>
      </c>
      <c r="I62" s="54">
        <f t="shared" si="4"/>
        <v>37814015</v>
      </c>
      <c r="J62" s="54" t="e">
        <f>+'[1]Adults_Sum'!L62+'[2]Youth_Sum'!H62+'[2]DW_Sum'!L62</f>
        <v>#REF!</v>
      </c>
    </row>
    <row r="63" spans="1:10" ht="15" customHeight="1">
      <c r="A63" s="53" t="s">
        <v>75</v>
      </c>
      <c r="B63" s="54">
        <v>11537786</v>
      </c>
      <c r="C63" s="55">
        <v>21223100</v>
      </c>
      <c r="D63" s="56">
        <v>24194157</v>
      </c>
      <c r="E63" s="57">
        <f t="shared" si="1"/>
        <v>45417257</v>
      </c>
      <c r="F63" s="54">
        <f t="shared" si="2"/>
        <v>56955043</v>
      </c>
      <c r="G63" s="55">
        <v>9498596</v>
      </c>
      <c r="H63" s="58">
        <f t="shared" si="3"/>
        <v>0.16677357262288434</v>
      </c>
      <c r="I63" s="54">
        <f t="shared" si="4"/>
        <v>47456447</v>
      </c>
      <c r="J63" s="54" t="e">
        <f>+'[1]Adults_Sum'!L63+'[2]Youth_Sum'!H63+'[2]DW_Sum'!L63</f>
        <v>#REF!</v>
      </c>
    </row>
    <row r="64" spans="1:10" ht="15" customHeight="1">
      <c r="A64" s="53" t="s">
        <v>76</v>
      </c>
      <c r="B64" s="54">
        <v>3151192</v>
      </c>
      <c r="C64" s="55">
        <v>3443006</v>
      </c>
      <c r="D64" s="56">
        <v>2476846</v>
      </c>
      <c r="E64" s="57">
        <f t="shared" si="1"/>
        <v>5919852</v>
      </c>
      <c r="F64" s="54">
        <f t="shared" si="2"/>
        <v>9071044</v>
      </c>
      <c r="G64" s="55">
        <v>2601893</v>
      </c>
      <c r="H64" s="58">
        <f t="shared" si="3"/>
        <v>0.28683501039130666</v>
      </c>
      <c r="I64" s="54">
        <f t="shared" si="4"/>
        <v>6469151</v>
      </c>
      <c r="J64" s="54" t="e">
        <f>+'[1]Adults_Sum'!L64+'[2]Youth_Sum'!H64+'[2]DW_Sum'!L64</f>
        <v>#REF!</v>
      </c>
    </row>
    <row r="65" spans="1:9" ht="15" customHeight="1" hidden="1">
      <c r="A65" s="45" t="s">
        <v>77</v>
      </c>
      <c r="B65" s="60">
        <f aca="true" t="shared" si="5" ref="B65:G65">SUM(B13:B64)</f>
        <v>1405153223</v>
      </c>
      <c r="C65" s="61">
        <f t="shared" si="5"/>
        <v>1470408674</v>
      </c>
      <c r="D65" s="62">
        <f t="shared" si="5"/>
        <v>1558220000</v>
      </c>
      <c r="E65" s="63">
        <f t="shared" si="5"/>
        <v>3028628674</v>
      </c>
      <c r="F65" s="60">
        <f t="shared" si="5"/>
        <v>4433781897</v>
      </c>
      <c r="G65" s="61">
        <f t="shared" si="5"/>
        <v>781231468</v>
      </c>
      <c r="H65" s="64">
        <f t="shared" si="3"/>
        <v>0.17619979650523618</v>
      </c>
      <c r="I65" s="60">
        <f>SUM(I13:I64)</f>
        <v>3652550429</v>
      </c>
    </row>
    <row r="66" spans="1:9" ht="15" customHeight="1" hidden="1">
      <c r="A66" s="65" t="s">
        <v>78</v>
      </c>
      <c r="B66" s="66" t="e">
        <f>+'[1]Adults_Sum'!#REF!+'[2]Youth_Sum'!#REF!+'[2]DW_Sum'!#REF!</f>
        <v>#REF!</v>
      </c>
      <c r="C66" s="67" t="e">
        <f>+'[1]Adults_Sum'!#REF!+'[2]Youth_Sum'!#REF!+'[2]DW_Sum'!#REF!</f>
        <v>#REF!</v>
      </c>
      <c r="D66" s="68" t="e">
        <f>+'[1]Adults_Sum'!#REF!+'[2]DW_Sum'!#REF!</f>
        <v>#REF!</v>
      </c>
      <c r="E66" s="69" t="e">
        <f>+C66+D66</f>
        <v>#REF!</v>
      </c>
      <c r="F66" s="66" t="e">
        <f>+B66+E66</f>
        <v>#REF!</v>
      </c>
      <c r="G66" s="67" t="e">
        <f>+'[1]Adults_Sum'!#REF!+'[2]Youth_Sum'!#REF!+'[2]DW_Sum'!#REF!</f>
        <v>#REF!</v>
      </c>
      <c r="H66" s="70" t="e">
        <f>+G66/F66</f>
        <v>#REF!</v>
      </c>
      <c r="I66" s="66" t="e">
        <f>+F66-G66</f>
        <v>#REF!</v>
      </c>
    </row>
    <row r="67" spans="1:9" ht="15" customHeight="1" hidden="1">
      <c r="A67" s="71" t="s">
        <v>79</v>
      </c>
      <c r="B67" s="66" t="e">
        <f>+'[1]Adults_Sum'!#REF!+'[2]Youth_Sum'!#REF!+'[2]DW_Sum'!#REF!</f>
        <v>#REF!</v>
      </c>
      <c r="C67" s="67" t="e">
        <f>+'[1]Adults_Sum'!#REF!+'[2]Youth_Sum'!#REF!+'[2]DW_Sum'!#REF!</f>
        <v>#REF!</v>
      </c>
      <c r="D67" s="68" t="e">
        <f>+'[1]Adults_Sum'!#REF!+'[2]DW_Sum'!#REF!</f>
        <v>#REF!</v>
      </c>
      <c r="E67" s="69" t="e">
        <f>+C67+D67</f>
        <v>#REF!</v>
      </c>
      <c r="F67" s="66" t="e">
        <f>+B67+E67</f>
        <v>#REF!</v>
      </c>
      <c r="G67" s="67" t="e">
        <f>+'[1]Adults_Sum'!#REF!+'[2]Youth_Sum'!#REF!+'[2]DW_Sum'!#REF!</f>
        <v>#REF!</v>
      </c>
      <c r="H67" s="70" t="e">
        <f>+G67/F67</f>
        <v>#REF!</v>
      </c>
      <c r="I67" s="66" t="e">
        <f>+F67-G67</f>
        <v>#REF!</v>
      </c>
    </row>
    <row r="68" spans="1:9" ht="15" customHeight="1" hidden="1">
      <c r="A68" s="71" t="s">
        <v>80</v>
      </c>
      <c r="B68" s="66" t="e">
        <f>+'[1]Adults_Sum'!B65+'[2]Youth_Sum'!#REF!+'[2]DW_Sum'!#REF!</f>
        <v>#REF!</v>
      </c>
      <c r="C68" s="67" t="e">
        <f>+'[1]Adults_Sum'!C65+'[2]Youth_Sum'!#REF!+'[2]DW_Sum'!#REF!</f>
        <v>#REF!</v>
      </c>
      <c r="D68" s="68" t="e">
        <f>+'[1]Adults_Sum'!E65+'[2]DW_Sum'!#REF!</f>
        <v>#REF!</v>
      </c>
      <c r="E68" s="69" t="e">
        <f>+C68+D68</f>
        <v>#REF!</v>
      </c>
      <c r="F68" s="66" t="e">
        <f>+B68+E68</f>
        <v>#REF!</v>
      </c>
      <c r="G68" s="67" t="e">
        <f>+'[1]Adults_Sum'!I65+'[2]Youth_Sum'!#REF!+'[2]DW_Sum'!#REF!</f>
        <v>#REF!</v>
      </c>
      <c r="H68" s="70" t="e">
        <f>+G68/F68</f>
        <v>#REF!</v>
      </c>
      <c r="I68" s="66" t="e">
        <f>+F68-G68</f>
        <v>#REF!</v>
      </c>
    </row>
    <row r="69" spans="1:9" ht="15" customHeight="1" hidden="1">
      <c r="A69" s="72" t="s">
        <v>81</v>
      </c>
      <c r="B69" s="73" t="e">
        <f>SUM(B70:B74)</f>
        <v>#REF!</v>
      </c>
      <c r="C69" s="74" t="e">
        <f aca="true" t="shared" si="6" ref="C69:I69">SUM(C70:C74)</f>
        <v>#REF!</v>
      </c>
      <c r="D69" s="75" t="e">
        <f t="shared" si="6"/>
        <v>#REF!</v>
      </c>
      <c r="E69" s="76" t="e">
        <f t="shared" si="6"/>
        <v>#REF!</v>
      </c>
      <c r="F69" s="73" t="e">
        <f t="shared" si="6"/>
        <v>#REF!</v>
      </c>
      <c r="G69" s="74" t="e">
        <f t="shared" si="6"/>
        <v>#REF!</v>
      </c>
      <c r="H69" s="77" t="e">
        <f t="shared" si="3"/>
        <v>#REF!</v>
      </c>
      <c r="I69" s="73" t="e">
        <f t="shared" si="6"/>
        <v>#REF!</v>
      </c>
    </row>
    <row r="70" spans="1:9" ht="15" customHeight="1" hidden="1">
      <c r="A70" s="71" t="s">
        <v>82</v>
      </c>
      <c r="B70" s="66" t="e">
        <f>+'[1]Adults_Sum'!B67+'[2]Youth_Sum'!B66+'[2]DW_Sum'!#REF!</f>
        <v>#REF!</v>
      </c>
      <c r="C70" s="67" t="e">
        <f>+'[1]Adults_Sum'!C67+'[2]Youth_Sum'!C66+'[2]DW_Sum'!#REF!</f>
        <v>#REF!</v>
      </c>
      <c r="D70" s="68" t="e">
        <f>+'[1]Adults_Sum'!E67+'[2]DW_Sum'!#REF!</f>
        <v>#REF!</v>
      </c>
      <c r="E70" s="69" t="e">
        <f>+C70+D70</f>
        <v>#REF!</v>
      </c>
      <c r="F70" s="66" t="e">
        <f>+B70+E70</f>
        <v>#REF!</v>
      </c>
      <c r="G70" s="67" t="e">
        <f>+'[1]Adults_Sum'!I67+'[2]Youth_Sum'!E66+'[2]DW_Sum'!#REF!</f>
        <v>#REF!</v>
      </c>
      <c r="H70" s="70" t="e">
        <f>+G70/F70</f>
        <v>#REF!</v>
      </c>
      <c r="I70" s="66" t="e">
        <f>+F70-G70</f>
        <v>#REF!</v>
      </c>
    </row>
    <row r="71" spans="1:9" ht="15" customHeight="1" hidden="1">
      <c r="A71" s="71" t="s">
        <v>83</v>
      </c>
      <c r="B71" s="66" t="e">
        <f>+'[1]Adults_Sum'!B68+'[2]Youth_Sum'!B67+'[2]DW_Sum'!#REF!</f>
        <v>#REF!</v>
      </c>
      <c r="C71" s="67" t="e">
        <f>+'[1]Adults_Sum'!C68+'[2]Youth_Sum'!C67+'[2]DW_Sum'!#REF!</f>
        <v>#REF!</v>
      </c>
      <c r="D71" s="68" t="e">
        <f>+'[1]Adults_Sum'!E68+'[2]DW_Sum'!#REF!</f>
        <v>#REF!</v>
      </c>
      <c r="E71" s="69" t="e">
        <f>+C71+D71</f>
        <v>#REF!</v>
      </c>
      <c r="F71" s="66" t="e">
        <f>+B71+E71</f>
        <v>#REF!</v>
      </c>
      <c r="G71" s="67" t="e">
        <f>+'[1]Adults_Sum'!I68+'[2]Youth_Sum'!E67+'[2]DW_Sum'!#REF!</f>
        <v>#REF!</v>
      </c>
      <c r="H71" s="70" t="e">
        <f>+G71/F71</f>
        <v>#REF!</v>
      </c>
      <c r="I71" s="66" t="e">
        <f>+F71-G71</f>
        <v>#REF!</v>
      </c>
    </row>
    <row r="72" spans="1:9" ht="15" customHeight="1" hidden="1">
      <c r="A72" s="71" t="s">
        <v>84</v>
      </c>
      <c r="B72" s="66" t="e">
        <f>+'[1]Adults_Sum'!B69+'[2]Youth_Sum'!B68+'[2]DW_Sum'!#REF!</f>
        <v>#REF!</v>
      </c>
      <c r="C72" s="67" t="e">
        <f>+'[1]Adults_Sum'!C69+'[2]Youth_Sum'!C68+'[2]DW_Sum'!#REF!</f>
        <v>#REF!</v>
      </c>
      <c r="D72" s="68" t="e">
        <f>+'[1]Adults_Sum'!E69+'[2]DW_Sum'!#REF!</f>
        <v>#REF!</v>
      </c>
      <c r="E72" s="69" t="e">
        <f>+C72+D72</f>
        <v>#REF!</v>
      </c>
      <c r="F72" s="66" t="e">
        <f>+B72+E72</f>
        <v>#REF!</v>
      </c>
      <c r="G72" s="67" t="e">
        <f>+'[1]Adults_Sum'!I69+'[2]Youth_Sum'!E68+'[2]DW_Sum'!#REF!</f>
        <v>#REF!</v>
      </c>
      <c r="H72" s="70" t="e">
        <f>+G72/F72</f>
        <v>#REF!</v>
      </c>
      <c r="I72" s="66" t="e">
        <f>+F72-G72</f>
        <v>#REF!</v>
      </c>
    </row>
    <row r="73" spans="1:9" ht="15" customHeight="1" hidden="1">
      <c r="A73" s="71" t="s">
        <v>85</v>
      </c>
      <c r="B73" s="66" t="e">
        <f>+'[1]Adults_Sum'!B70+'[2]Youth_Sum'!B69+'[2]DW_Sum'!#REF!</f>
        <v>#REF!</v>
      </c>
      <c r="C73" s="67" t="e">
        <f>+'[1]Adults_Sum'!C70+'[2]Youth_Sum'!C69+'[2]DW_Sum'!#REF!</f>
        <v>#REF!</v>
      </c>
      <c r="D73" s="68" t="e">
        <f>+'[1]Adults_Sum'!E70+'[2]DW_Sum'!#REF!</f>
        <v>#REF!</v>
      </c>
      <c r="E73" s="69" t="e">
        <f>+C73+D73</f>
        <v>#REF!</v>
      </c>
      <c r="F73" s="66" t="e">
        <f>+B73+E73</f>
        <v>#REF!</v>
      </c>
      <c r="G73" s="67" t="e">
        <f>+'[1]Adults_Sum'!I70+'[2]Youth_Sum'!E69+'[2]DW_Sum'!#REF!</f>
        <v>#REF!</v>
      </c>
      <c r="H73" s="70" t="e">
        <f>+G73/F73</f>
        <v>#REF!</v>
      </c>
      <c r="I73" s="66" t="e">
        <f>+F73-G73</f>
        <v>#REF!</v>
      </c>
    </row>
    <row r="74" spans="1:9" ht="15" customHeight="1" hidden="1">
      <c r="A74" s="78" t="s">
        <v>86</v>
      </c>
      <c r="B74" s="79" t="e">
        <f>+'[1]Adults_Sum'!B71+'[2]Youth_Sum'!B70+'[2]DW_Sum'!#REF!</f>
        <v>#REF!</v>
      </c>
      <c r="C74" s="80" t="e">
        <f>+'[1]Adults_Sum'!C71+'[2]Youth_Sum'!C70+'[2]DW_Sum'!#REF!</f>
        <v>#REF!</v>
      </c>
      <c r="D74" s="81" t="e">
        <f>+'[1]Adults_Sum'!E71+'[2]DW_Sum'!#REF!</f>
        <v>#REF!</v>
      </c>
      <c r="E74" s="82" t="e">
        <f>+C74+D74</f>
        <v>#REF!</v>
      </c>
      <c r="F74" s="79" t="e">
        <f>+B74+E74</f>
        <v>#REF!</v>
      </c>
      <c r="G74" s="80" t="e">
        <f>+'[1]Adults_Sum'!I71+'[2]Youth_Sum'!E70+'[2]DW_Sum'!#REF!</f>
        <v>#REF!</v>
      </c>
      <c r="H74" s="83" t="e">
        <f>+G74/F74</f>
        <v>#REF!</v>
      </c>
      <c r="I74" s="79" t="e">
        <f>+F74-G74</f>
        <v>#REF!</v>
      </c>
    </row>
    <row r="75" ht="6.75" customHeight="1">
      <c r="A75" s="84"/>
    </row>
    <row r="76" ht="17.25" customHeight="1">
      <c r="A76" s="85"/>
    </row>
    <row r="77" spans="1:7" ht="22.5" customHeight="1">
      <c r="A77" s="86"/>
      <c r="G77" s="87"/>
    </row>
    <row r="81" ht="12.75">
      <c r="B81" s="88"/>
    </row>
    <row r="83" ht="12.75">
      <c r="B83" s="88"/>
    </row>
    <row r="86" ht="12.75">
      <c r="B86" s="89"/>
    </row>
  </sheetData>
  <mergeCells count="3">
    <mergeCell ref="C6:F6"/>
    <mergeCell ref="F9:I9"/>
    <mergeCell ref="A5:I5"/>
  </mergeCells>
  <printOptions horizontalCentered="1"/>
  <pageMargins left="0.75" right="0.25" top="0.28" bottom="0.25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sbailey</cp:lastModifiedBy>
  <dcterms:created xsi:type="dcterms:W3CDTF">2004-01-20T14:37:42Z</dcterms:created>
  <dcterms:modified xsi:type="dcterms:W3CDTF">2004-01-20T14:38:55Z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-662986595</vt:i4>
  </property>
  <property fmtid="{D5CDD505-2E9C-101B-9397-08002B2CF9AE}" pid="4" name="_EmailSubje">
    <vt:lpwstr>Update to the doleta websites</vt:lpwstr>
  </property>
  <property fmtid="{D5CDD505-2E9C-101B-9397-08002B2CF9AE}" pid="5" name="_AuthorEma">
    <vt:lpwstr>Nguyen.Chi@dol.gov</vt:lpwstr>
  </property>
  <property fmtid="{D5CDD505-2E9C-101B-9397-08002B2CF9AE}" pid="6" name="_AuthorEmailDisplayNa">
    <vt:lpwstr>Nguyen,  Chi - ETA CTR</vt:lpwstr>
  </property>
  <property fmtid="{D5CDD505-2E9C-101B-9397-08002B2CF9AE}" pid="7" name="_PreviousAdHocReviewCycle">
    <vt:i4>841140240</vt:i4>
  </property>
</Properties>
</file>