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Adults_Sum" sheetId="1" r:id="rId1"/>
  </sheets>
  <definedNames>
    <definedName name="_xlnm.Print_Area" localSheetId="0">'Adults_Sum'!$A$1:$K$68</definedName>
  </definedNames>
  <calcPr fullCalcOnLoad="1"/>
</workbook>
</file>

<file path=xl/sharedStrings.xml><?xml version="1.0" encoding="utf-8"?>
<sst xmlns="http://schemas.openxmlformats.org/spreadsheetml/2006/main" count="82" uniqueCount="76">
  <si>
    <t>U. S. Department of Labor</t>
  </si>
  <si>
    <t>Employment and Training Administration</t>
  </si>
  <si>
    <t>WIA Adult Activities Program</t>
  </si>
  <si>
    <t>PY 2002 Availability</t>
  </si>
  <si>
    <t>Unexpended</t>
  </si>
  <si>
    <t>PY 2002</t>
  </si>
  <si>
    <t>FY 2003</t>
  </si>
  <si>
    <t>Total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</si>
  <si>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</si>
  <si>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</si>
  <si>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</si>
  <si>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</si>
  <si>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</si>
  <si>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</si>
  <si>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</si>
  <si>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</si>
  <si>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2002</t>
  </si>
  <si>
    <t>Transfers</t>
  </si>
  <si>
    <t>Availability</t>
  </si>
  <si>
    <t>7/1/02-6/30/03</t>
  </si>
  <si>
    <t>7/1/02-9/30/02</t>
  </si>
  <si>
    <t>As of 9/30/02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</si>
  <si>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</si>
  <si>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</si>
  <si>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</si>
  <si>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</si>
  <si>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</si>
  <si>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</si>
  <si>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</si>
  <si>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</si>
  <si>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</si>
  <si>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</si>
  <si>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</si>
  <si>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</si>
  <si>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</si>
  <si>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</si>
  <si>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</si>
  <si>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</si>
  <si>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</si>
  <si>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</si>
  <si>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</si>
  <si>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</si>
  <si>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</si>
  <si>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</si>
  <si>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</si>
  <si>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</si>
  <si>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</si>
  <si>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</si>
  <si>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</si>
  <si>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</si>
  <si>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</si>
  <si>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</si>
  <si>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</si>
  <si>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</si>
  <si>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</si>
  <si>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</si>
  <si>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</si>
  <si>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</si>
  <si>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</si>
  <si>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</si>
  <si>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</si>
  <si>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</si>
  <si>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</si>
  <si>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</si>
  <si>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</si>
  <si>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</si>
  <si>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</si>
  <si>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</si>
  <si>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</si>
  <si>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</si>
  <si>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</si>
  <si>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</si>
  <si>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</si>
  <si>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</si>
  <si>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</si>
  <si>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State Reporting of Formula Spending for Program Year 2002 as of 9/30/02 Reports (as of 2/21/03)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</si>
</sst>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 wrapText="1"/>
    </xf>
    <xf numFmtId="0" fontId="7" fillId="0" borderId="4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7" fillId="0" borderId="5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5" fontId="3" fillId="0" borderId="5" xfId="19" applyNumberFormat="1" applyFont="1" applyBorder="1" applyAlignment="1">
      <alignment/>
    </xf>
    <xf numFmtId="5" fontId="3" fillId="0" borderId="4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7" xfId="22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5" fontId="0" fillId="0" borderId="9" xfId="0" applyNumberFormat="1" applyBorder="1" applyAlignment="1">
      <alignment/>
    </xf>
    <xf numFmtId="0" fontId="3" fillId="0" borderId="6" xfId="0" applyFont="1" applyBorder="1" applyAlignment="1">
      <alignment/>
    </xf>
    <xf numFmtId="38" fontId="0" fillId="0" borderId="6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3" xfId="0" applyNumberFormat="1" applyBorder="1" applyAlignment="1">
      <alignment/>
    </xf>
    <xf numFmtId="170" fontId="0" fillId="0" borderId="3" xfId="22" applyNumberFormat="1" applyBorder="1" applyAlignment="1">
      <alignment/>
    </xf>
    <xf numFmtId="0" fontId="3" fillId="0" borderId="11" xfId="0" applyFon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170" fontId="0" fillId="0" borderId="13" xfId="22" applyNumberFormat="1" applyBorder="1" applyAlignment="1">
      <alignment/>
    </xf>
    <xf numFmtId="0" fontId="3" fillId="0" borderId="14" xfId="0" applyFon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170" fontId="0" fillId="0" borderId="16" xfId="22" applyNumberFormat="1" applyBorder="1" applyAlignment="1">
      <alignment/>
    </xf>
    <xf numFmtId="0" fontId="3" fillId="0" borderId="17" xfId="0" applyFont="1" applyBorder="1" applyAlignment="1">
      <alignment/>
    </xf>
    <xf numFmtId="38" fontId="3" fillId="0" borderId="17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9" xfId="0" applyNumberFormat="1" applyFont="1" applyBorder="1" applyAlignment="1">
      <alignment/>
    </xf>
    <xf numFmtId="170" fontId="3" fillId="0" borderId="19" xfId="22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10" width="16.140625" style="0" customWidth="1"/>
    <col min="11" max="11" width="21.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4" t="s">
        <v>75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5"/>
      <c r="B6" s="6"/>
      <c r="C6" s="63" t="s">
        <v>3</v>
      </c>
      <c r="D6" s="65"/>
      <c r="E6" s="65"/>
      <c r="F6" s="65"/>
      <c r="G6" s="65"/>
      <c r="H6" s="64"/>
      <c r="I6" s="7"/>
      <c r="J6" s="8"/>
      <c r="K6" s="8"/>
    </row>
    <row r="7" spans="1:11" ht="12.75">
      <c r="A7" s="9"/>
      <c r="B7" s="10" t="s">
        <v>4</v>
      </c>
      <c r="C7" s="63" t="s">
        <v>5</v>
      </c>
      <c r="D7" s="64"/>
      <c r="E7" s="63" t="s">
        <v>6</v>
      </c>
      <c r="F7" s="64"/>
      <c r="G7" s="11" t="s">
        <v>7</v>
      </c>
      <c r="H7" s="11"/>
      <c r="I7" s="12"/>
      <c r="J7" s="13" t="s">
        <v>8</v>
      </c>
      <c r="K7" s="10" t="s">
        <v>9</v>
      </c>
    </row>
    <row r="8" spans="1:11" ht="12.75">
      <c r="A8" s="9"/>
      <c r="B8" s="10" t="s">
        <v>10</v>
      </c>
      <c r="C8" s="12" t="s">
        <v>11</v>
      </c>
      <c r="D8" s="14"/>
      <c r="E8" s="12" t="s">
        <v>11</v>
      </c>
      <c r="F8" s="14"/>
      <c r="G8" s="10" t="s">
        <v>5</v>
      </c>
      <c r="H8" s="15" t="s">
        <v>12</v>
      </c>
      <c r="I8" s="16" t="s">
        <v>8</v>
      </c>
      <c r="J8" s="17" t="s">
        <v>13</v>
      </c>
      <c r="K8" s="17" t="s">
        <v>14</v>
      </c>
    </row>
    <row r="9" spans="1:11" ht="12.75" customHeight="1">
      <c r="A9" s="18" t="s">
        <v>15</v>
      </c>
      <c r="B9" s="19" t="s">
        <v>16</v>
      </c>
      <c r="C9" s="20">
        <v>37438</v>
      </c>
      <c r="D9" s="21" t="s">
        <v>17</v>
      </c>
      <c r="E9" s="20">
        <v>37530</v>
      </c>
      <c r="F9" s="21" t="s">
        <v>17</v>
      </c>
      <c r="G9" s="19" t="s">
        <v>18</v>
      </c>
      <c r="H9" s="22" t="s">
        <v>19</v>
      </c>
      <c r="I9" s="23" t="s">
        <v>20</v>
      </c>
      <c r="J9" s="24" t="s">
        <v>12</v>
      </c>
      <c r="K9" s="25" t="s">
        <v>21</v>
      </c>
    </row>
    <row r="10" spans="1:11" ht="7.5" customHeight="1">
      <c r="A10" s="26"/>
      <c r="B10" s="26"/>
      <c r="C10" s="27"/>
      <c r="D10" s="28"/>
      <c r="E10" s="27"/>
      <c r="F10" s="28"/>
      <c r="G10" s="26"/>
      <c r="H10" s="26"/>
      <c r="I10" s="27"/>
      <c r="J10" s="28"/>
      <c r="K10" s="26"/>
    </row>
    <row r="11" spans="1:11" ht="12.75">
      <c r="A11" s="29" t="s">
        <v>7</v>
      </c>
      <c r="B11" s="30">
        <f aca="true" t="shared" si="0" ref="B11:I11">SUM(B65:B65)</f>
        <v>485175364</v>
      </c>
      <c r="C11" s="31">
        <f t="shared" si="0"/>
        <v>237405001</v>
      </c>
      <c r="D11" s="32">
        <f t="shared" si="0"/>
        <v>1099567</v>
      </c>
      <c r="E11" s="31">
        <f t="shared" si="0"/>
        <v>710219999</v>
      </c>
      <c r="F11" s="32">
        <f t="shared" si="0"/>
        <v>0</v>
      </c>
      <c r="G11" s="30">
        <f t="shared" si="0"/>
        <v>948724567</v>
      </c>
      <c r="H11" s="30">
        <f t="shared" si="0"/>
        <v>1433899931</v>
      </c>
      <c r="I11" s="31">
        <f t="shared" si="0"/>
        <v>226351676</v>
      </c>
      <c r="J11" s="33">
        <f>+I11/H11</f>
        <v>0.15785737282387804</v>
      </c>
      <c r="K11" s="30">
        <f>SUM(K65:K65)</f>
        <v>1207548255</v>
      </c>
    </row>
    <row r="12" spans="1:11" ht="9" customHeight="1">
      <c r="A12" s="34"/>
      <c r="B12" s="35"/>
      <c r="C12" s="36"/>
      <c r="D12" s="37"/>
      <c r="E12" s="36"/>
      <c r="F12" s="37"/>
      <c r="G12" s="38"/>
      <c r="H12" s="38"/>
      <c r="I12" s="36"/>
      <c r="J12" s="37"/>
      <c r="K12" s="35"/>
    </row>
    <row r="13" spans="1:11" ht="18" customHeight="1">
      <c r="A13" s="39" t="s">
        <v>22</v>
      </c>
      <c r="B13" s="40">
        <v>7752685</v>
      </c>
      <c r="C13" s="41">
        <v>4651689</v>
      </c>
      <c r="D13" s="42">
        <v>0</v>
      </c>
      <c r="E13" s="41">
        <v>13915979</v>
      </c>
      <c r="F13" s="42">
        <v>0</v>
      </c>
      <c r="G13" s="40">
        <f aca="true" t="shared" si="1" ref="G13:G44">SUM(C13:F13)</f>
        <v>18567668</v>
      </c>
      <c r="H13" s="40">
        <f aca="true" t="shared" si="2" ref="H13:H44">+B13+G13</f>
        <v>26320353</v>
      </c>
      <c r="I13" s="41">
        <v>2330229</v>
      </c>
      <c r="J13" s="43">
        <f aca="true" t="shared" si="3" ref="J13:J44">+I13/H13</f>
        <v>0.08853334907780303</v>
      </c>
      <c r="K13" s="40">
        <f aca="true" t="shared" si="4" ref="K13:K44">+H13-I13</f>
        <v>23990124</v>
      </c>
    </row>
    <row r="14" spans="1:11" ht="18" customHeight="1">
      <c r="A14" s="44" t="s">
        <v>23</v>
      </c>
      <c r="B14" s="45">
        <v>2474928</v>
      </c>
      <c r="C14" s="46">
        <v>908811</v>
      </c>
      <c r="D14" s="47">
        <v>384700</v>
      </c>
      <c r="E14" s="46">
        <v>2718797</v>
      </c>
      <c r="F14" s="47">
        <v>0</v>
      </c>
      <c r="G14" s="45">
        <f t="shared" si="1"/>
        <v>4012308</v>
      </c>
      <c r="H14" s="45">
        <f t="shared" si="2"/>
        <v>6487236</v>
      </c>
      <c r="I14" s="46">
        <v>1313734</v>
      </c>
      <c r="J14" s="48">
        <f t="shared" si="3"/>
        <v>0.202510591567811</v>
      </c>
      <c r="K14" s="45">
        <f t="shared" si="4"/>
        <v>5173502</v>
      </c>
    </row>
    <row r="15" spans="1:11" ht="18" customHeight="1">
      <c r="A15" s="44" t="s">
        <v>24</v>
      </c>
      <c r="B15" s="45">
        <v>5673513</v>
      </c>
      <c r="C15" s="46">
        <v>4070314</v>
      </c>
      <c r="D15" s="47">
        <v>124506</v>
      </c>
      <c r="E15" s="46">
        <v>12176737</v>
      </c>
      <c r="F15" s="47">
        <v>0</v>
      </c>
      <c r="G15" s="45">
        <f t="shared" si="1"/>
        <v>16371557</v>
      </c>
      <c r="H15" s="45">
        <f t="shared" si="2"/>
        <v>22045070</v>
      </c>
      <c r="I15" s="46">
        <v>3423834</v>
      </c>
      <c r="J15" s="48">
        <f t="shared" si="3"/>
        <v>0.15531064315060011</v>
      </c>
      <c r="K15" s="45">
        <f t="shared" si="4"/>
        <v>18621236</v>
      </c>
    </row>
    <row r="16" spans="1:11" ht="18" customHeight="1">
      <c r="A16" s="44" t="s">
        <v>25</v>
      </c>
      <c r="B16" s="45">
        <v>7417721</v>
      </c>
      <c r="C16" s="46">
        <v>2432168</v>
      </c>
      <c r="D16" s="47">
        <v>0</v>
      </c>
      <c r="E16" s="46">
        <v>7276064</v>
      </c>
      <c r="F16" s="47">
        <v>0</v>
      </c>
      <c r="G16" s="45">
        <f t="shared" si="1"/>
        <v>9708232</v>
      </c>
      <c r="H16" s="45">
        <f t="shared" si="2"/>
        <v>17125953</v>
      </c>
      <c r="I16" s="46">
        <v>1719284</v>
      </c>
      <c r="J16" s="48">
        <f t="shared" si="3"/>
        <v>0.10039055928741601</v>
      </c>
      <c r="K16" s="45">
        <f t="shared" si="4"/>
        <v>15406669</v>
      </c>
    </row>
    <row r="17" spans="1:11" ht="18" customHeight="1">
      <c r="A17" s="44" t="s">
        <v>26</v>
      </c>
      <c r="B17" s="45">
        <v>65124431</v>
      </c>
      <c r="C17" s="46">
        <v>37764696</v>
      </c>
      <c r="D17" s="47">
        <v>0</v>
      </c>
      <c r="E17" s="46">
        <v>112976740</v>
      </c>
      <c r="F17" s="47">
        <v>0</v>
      </c>
      <c r="G17" s="45">
        <f t="shared" si="1"/>
        <v>150741436</v>
      </c>
      <c r="H17" s="45">
        <f t="shared" si="2"/>
        <v>215865867</v>
      </c>
      <c r="I17" s="46">
        <v>38165360</v>
      </c>
      <c r="J17" s="48">
        <f t="shared" si="3"/>
        <v>0.1768012726162029</v>
      </c>
      <c r="K17" s="45">
        <f t="shared" si="4"/>
        <v>177700507</v>
      </c>
    </row>
    <row r="18" spans="1:11" ht="18" customHeight="1">
      <c r="A18" s="44" t="s">
        <v>27</v>
      </c>
      <c r="B18" s="45">
        <v>3050084</v>
      </c>
      <c r="C18" s="46">
        <v>1300630</v>
      </c>
      <c r="D18" s="47">
        <v>183603</v>
      </c>
      <c r="E18" s="46">
        <v>3890959</v>
      </c>
      <c r="F18" s="47">
        <v>0</v>
      </c>
      <c r="G18" s="45">
        <f t="shared" si="1"/>
        <v>5375192</v>
      </c>
      <c r="H18" s="45">
        <f t="shared" si="2"/>
        <v>8425276</v>
      </c>
      <c r="I18" s="46">
        <v>1576288</v>
      </c>
      <c r="J18" s="48">
        <f t="shared" si="3"/>
        <v>0.1870903695024353</v>
      </c>
      <c r="K18" s="45">
        <f t="shared" si="4"/>
        <v>6848988</v>
      </c>
    </row>
    <row r="19" spans="1:11" ht="18" customHeight="1">
      <c r="A19" s="44" t="s">
        <v>28</v>
      </c>
      <c r="B19" s="45">
        <v>1752475</v>
      </c>
      <c r="C19" s="46">
        <v>1519169</v>
      </c>
      <c r="D19" s="47">
        <v>0</v>
      </c>
      <c r="E19" s="46">
        <v>4544739</v>
      </c>
      <c r="F19" s="47">
        <v>0</v>
      </c>
      <c r="G19" s="45">
        <f t="shared" si="1"/>
        <v>6063908</v>
      </c>
      <c r="H19" s="45">
        <f t="shared" si="2"/>
        <v>7816383</v>
      </c>
      <c r="I19" s="46">
        <v>1660530</v>
      </c>
      <c r="J19" s="48">
        <f t="shared" si="3"/>
        <v>0.212442251102588</v>
      </c>
      <c r="K19" s="45">
        <f t="shared" si="4"/>
        <v>6155853</v>
      </c>
    </row>
    <row r="20" spans="1:11" ht="18" customHeight="1">
      <c r="A20" s="44" t="s">
        <v>29</v>
      </c>
      <c r="B20" s="45">
        <v>299405</v>
      </c>
      <c r="C20" s="46">
        <v>593513</v>
      </c>
      <c r="D20" s="47">
        <v>0</v>
      </c>
      <c r="E20" s="46">
        <v>1775550</v>
      </c>
      <c r="F20" s="47">
        <v>0</v>
      </c>
      <c r="G20" s="45">
        <f t="shared" si="1"/>
        <v>2369063</v>
      </c>
      <c r="H20" s="45">
        <f t="shared" si="2"/>
        <v>2668468</v>
      </c>
      <c r="I20" s="46">
        <v>619365</v>
      </c>
      <c r="J20" s="48">
        <f t="shared" si="3"/>
        <v>0.2321050880130472</v>
      </c>
      <c r="K20" s="45">
        <f t="shared" si="4"/>
        <v>2049103</v>
      </c>
    </row>
    <row r="21" spans="1:11" ht="18" customHeight="1">
      <c r="A21" s="44" t="s">
        <v>30</v>
      </c>
      <c r="B21" s="45">
        <v>2483549</v>
      </c>
      <c r="C21" s="46">
        <v>895426</v>
      </c>
      <c r="D21" s="47">
        <v>0</v>
      </c>
      <c r="E21" s="46">
        <v>2678752</v>
      </c>
      <c r="F21" s="47">
        <v>0</v>
      </c>
      <c r="G21" s="45">
        <f t="shared" si="1"/>
        <v>3574178</v>
      </c>
      <c r="H21" s="45">
        <f t="shared" si="2"/>
        <v>6057727</v>
      </c>
      <c r="I21" s="46">
        <v>2209082</v>
      </c>
      <c r="J21" s="48">
        <f t="shared" si="3"/>
        <v>0.3646717654988414</v>
      </c>
      <c r="K21" s="45">
        <f t="shared" si="4"/>
        <v>3848645</v>
      </c>
    </row>
    <row r="22" spans="1:11" ht="18" customHeight="1">
      <c r="A22" s="44" t="s">
        <v>31</v>
      </c>
      <c r="B22" s="45">
        <v>13127246</v>
      </c>
      <c r="C22" s="46">
        <v>8969014</v>
      </c>
      <c r="D22" s="47">
        <v>0</v>
      </c>
      <c r="E22" s="46">
        <v>26831674</v>
      </c>
      <c r="F22" s="47">
        <v>0</v>
      </c>
      <c r="G22" s="45">
        <f t="shared" si="1"/>
        <v>35800688</v>
      </c>
      <c r="H22" s="45">
        <f t="shared" si="2"/>
        <v>48927934</v>
      </c>
      <c r="I22" s="46">
        <v>7967376</v>
      </c>
      <c r="J22" s="48">
        <f t="shared" si="3"/>
        <v>0.16283900317556838</v>
      </c>
      <c r="K22" s="45">
        <f t="shared" si="4"/>
        <v>40960558</v>
      </c>
    </row>
    <row r="23" spans="1:11" ht="18" customHeight="1">
      <c r="A23" s="44" t="s">
        <v>32</v>
      </c>
      <c r="B23" s="45">
        <v>16428180</v>
      </c>
      <c r="C23" s="46">
        <v>4512126</v>
      </c>
      <c r="D23" s="47">
        <v>0</v>
      </c>
      <c r="E23" s="46">
        <v>13498461</v>
      </c>
      <c r="F23" s="47">
        <v>0</v>
      </c>
      <c r="G23" s="45">
        <f t="shared" si="1"/>
        <v>18010587</v>
      </c>
      <c r="H23" s="45">
        <f t="shared" si="2"/>
        <v>34438767</v>
      </c>
      <c r="I23" s="46">
        <v>4213654</v>
      </c>
      <c r="J23" s="48">
        <f t="shared" si="3"/>
        <v>0.12235205749381213</v>
      </c>
      <c r="K23" s="45">
        <f t="shared" si="4"/>
        <v>30225113</v>
      </c>
    </row>
    <row r="24" spans="1:11" ht="18" customHeight="1">
      <c r="A24" s="44" t="s">
        <v>33</v>
      </c>
      <c r="B24" s="45">
        <v>3029051</v>
      </c>
      <c r="C24" s="46">
        <v>1227675</v>
      </c>
      <c r="D24" s="47">
        <v>0</v>
      </c>
      <c r="E24" s="46">
        <v>3672707</v>
      </c>
      <c r="F24" s="47">
        <v>0</v>
      </c>
      <c r="G24" s="45">
        <f t="shared" si="1"/>
        <v>4900382</v>
      </c>
      <c r="H24" s="45">
        <f t="shared" si="2"/>
        <v>7929433</v>
      </c>
      <c r="I24" s="46">
        <v>943819</v>
      </c>
      <c r="J24" s="48">
        <f t="shared" si="3"/>
        <v>0.11902729993430804</v>
      </c>
      <c r="K24" s="45">
        <f t="shared" si="4"/>
        <v>6985614</v>
      </c>
    </row>
    <row r="25" spans="1:11" ht="18" customHeight="1">
      <c r="A25" s="44" t="s">
        <v>34</v>
      </c>
      <c r="B25" s="45">
        <v>1115303</v>
      </c>
      <c r="C25" s="46">
        <v>1028332</v>
      </c>
      <c r="D25" s="47">
        <v>0</v>
      </c>
      <c r="E25" s="46">
        <v>3076355</v>
      </c>
      <c r="F25" s="47">
        <v>0</v>
      </c>
      <c r="G25" s="45">
        <f t="shared" si="1"/>
        <v>4104687</v>
      </c>
      <c r="H25" s="45">
        <f t="shared" si="2"/>
        <v>5219990</v>
      </c>
      <c r="I25" s="46">
        <v>694962</v>
      </c>
      <c r="J25" s="48">
        <f t="shared" si="3"/>
        <v>0.13313473780601112</v>
      </c>
      <c r="K25" s="45">
        <f t="shared" si="4"/>
        <v>4525028</v>
      </c>
    </row>
    <row r="26" spans="1:11" ht="18" customHeight="1">
      <c r="A26" s="44" t="s">
        <v>35</v>
      </c>
      <c r="B26" s="45">
        <v>16408451</v>
      </c>
      <c r="C26" s="46">
        <v>12803727</v>
      </c>
      <c r="D26" s="47">
        <v>0</v>
      </c>
      <c r="E26" s="46">
        <v>38303586</v>
      </c>
      <c r="F26" s="47">
        <v>0</v>
      </c>
      <c r="G26" s="45">
        <f t="shared" si="1"/>
        <v>51107313</v>
      </c>
      <c r="H26" s="45">
        <f t="shared" si="2"/>
        <v>67515764</v>
      </c>
      <c r="I26" s="46">
        <v>9703610</v>
      </c>
      <c r="J26" s="48">
        <f t="shared" si="3"/>
        <v>0.14372361986454008</v>
      </c>
      <c r="K26" s="45">
        <f t="shared" si="4"/>
        <v>57812154</v>
      </c>
    </row>
    <row r="27" spans="1:11" ht="18" customHeight="1">
      <c r="A27" s="44" t="s">
        <v>36</v>
      </c>
      <c r="B27" s="45">
        <v>4369961</v>
      </c>
      <c r="C27" s="46">
        <v>2440924</v>
      </c>
      <c r="D27" s="47">
        <v>0</v>
      </c>
      <c r="E27" s="46">
        <v>7302262</v>
      </c>
      <c r="F27" s="47">
        <v>0</v>
      </c>
      <c r="G27" s="45">
        <f t="shared" si="1"/>
        <v>9743186</v>
      </c>
      <c r="H27" s="45">
        <f t="shared" si="2"/>
        <v>14113147</v>
      </c>
      <c r="I27" s="46">
        <v>2329596</v>
      </c>
      <c r="J27" s="48">
        <f t="shared" si="3"/>
        <v>0.16506566536860984</v>
      </c>
      <c r="K27" s="45">
        <f t="shared" si="4"/>
        <v>11783551</v>
      </c>
    </row>
    <row r="28" spans="1:11" ht="18" customHeight="1">
      <c r="A28" s="44" t="s">
        <v>37</v>
      </c>
      <c r="B28" s="45">
        <v>1682029</v>
      </c>
      <c r="C28" s="46">
        <v>801656</v>
      </c>
      <c r="D28" s="47">
        <v>0</v>
      </c>
      <c r="E28" s="46">
        <v>2398232</v>
      </c>
      <c r="F28" s="47">
        <v>0</v>
      </c>
      <c r="G28" s="45">
        <f t="shared" si="1"/>
        <v>3199888</v>
      </c>
      <c r="H28" s="45">
        <f t="shared" si="2"/>
        <v>4881917</v>
      </c>
      <c r="I28" s="46">
        <v>765511</v>
      </c>
      <c r="J28" s="48">
        <f t="shared" si="3"/>
        <v>0.15680541066142664</v>
      </c>
      <c r="K28" s="45">
        <f t="shared" si="4"/>
        <v>4116406</v>
      </c>
    </row>
    <row r="29" spans="1:11" ht="18" customHeight="1">
      <c r="A29" s="44" t="s">
        <v>38</v>
      </c>
      <c r="B29" s="45">
        <v>2159967</v>
      </c>
      <c r="C29" s="46">
        <v>1393681</v>
      </c>
      <c r="D29" s="47">
        <v>0</v>
      </c>
      <c r="E29" s="46">
        <v>4169331</v>
      </c>
      <c r="F29" s="47">
        <v>0</v>
      </c>
      <c r="G29" s="45">
        <f t="shared" si="1"/>
        <v>5563012</v>
      </c>
      <c r="H29" s="45">
        <f t="shared" si="2"/>
        <v>7722979</v>
      </c>
      <c r="I29" s="46">
        <v>1176368</v>
      </c>
      <c r="J29" s="48">
        <f t="shared" si="3"/>
        <v>0.1523204970517206</v>
      </c>
      <c r="K29" s="45">
        <f t="shared" si="4"/>
        <v>6546611</v>
      </c>
    </row>
    <row r="30" spans="1:11" ht="18" customHeight="1">
      <c r="A30" s="44" t="s">
        <v>39</v>
      </c>
      <c r="B30" s="45">
        <v>9814648</v>
      </c>
      <c r="C30" s="46">
        <v>3605538</v>
      </c>
      <c r="D30" s="47">
        <v>84395</v>
      </c>
      <c r="E30" s="46">
        <v>10786315</v>
      </c>
      <c r="F30" s="47">
        <v>0</v>
      </c>
      <c r="G30" s="45">
        <f t="shared" si="1"/>
        <v>14476248</v>
      </c>
      <c r="H30" s="45">
        <f t="shared" si="2"/>
        <v>24290896</v>
      </c>
      <c r="I30" s="46">
        <v>4248984</v>
      </c>
      <c r="J30" s="48">
        <f t="shared" si="3"/>
        <v>0.17492084277171166</v>
      </c>
      <c r="K30" s="45">
        <f t="shared" si="4"/>
        <v>20041912</v>
      </c>
    </row>
    <row r="31" spans="1:11" ht="18" customHeight="1">
      <c r="A31" s="44" t="s">
        <v>40</v>
      </c>
      <c r="B31" s="45">
        <v>10906136</v>
      </c>
      <c r="C31" s="46">
        <v>6056990</v>
      </c>
      <c r="D31" s="47">
        <v>152236</v>
      </c>
      <c r="E31" s="46">
        <v>18120070</v>
      </c>
      <c r="F31" s="47">
        <v>0</v>
      </c>
      <c r="G31" s="45">
        <f t="shared" si="1"/>
        <v>24329296</v>
      </c>
      <c r="H31" s="45">
        <f t="shared" si="2"/>
        <v>35235432</v>
      </c>
      <c r="I31" s="46">
        <v>4305570</v>
      </c>
      <c r="J31" s="48">
        <f t="shared" si="3"/>
        <v>0.12219432984389123</v>
      </c>
      <c r="K31" s="45">
        <f t="shared" si="4"/>
        <v>30929862</v>
      </c>
    </row>
    <row r="32" spans="1:11" ht="18" customHeight="1">
      <c r="A32" s="44" t="s">
        <v>41</v>
      </c>
      <c r="B32" s="45">
        <v>848375</v>
      </c>
      <c r="C32" s="46">
        <v>744387</v>
      </c>
      <c r="D32" s="47">
        <v>0</v>
      </c>
      <c r="E32" s="46">
        <v>2226907</v>
      </c>
      <c r="F32" s="47">
        <v>0</v>
      </c>
      <c r="G32" s="45">
        <f t="shared" si="1"/>
        <v>2971294</v>
      </c>
      <c r="H32" s="45">
        <f t="shared" si="2"/>
        <v>3819669</v>
      </c>
      <c r="I32" s="46">
        <v>973528</v>
      </c>
      <c r="J32" s="48">
        <f t="shared" si="3"/>
        <v>0.2548723462687474</v>
      </c>
      <c r="K32" s="45">
        <f t="shared" si="4"/>
        <v>2846141</v>
      </c>
    </row>
    <row r="33" spans="1:11" ht="18" customHeight="1">
      <c r="A33" s="44" t="s">
        <v>42</v>
      </c>
      <c r="B33" s="45">
        <v>6129862</v>
      </c>
      <c r="C33" s="46">
        <v>3135672</v>
      </c>
      <c r="D33" s="47">
        <v>0</v>
      </c>
      <c r="E33" s="46">
        <v>9380664</v>
      </c>
      <c r="F33" s="47">
        <v>0</v>
      </c>
      <c r="G33" s="45">
        <f t="shared" si="1"/>
        <v>12516336</v>
      </c>
      <c r="H33" s="45">
        <f t="shared" si="2"/>
        <v>18646198</v>
      </c>
      <c r="I33" s="46">
        <v>2175467</v>
      </c>
      <c r="J33" s="48">
        <f t="shared" si="3"/>
        <v>0.11667080870856354</v>
      </c>
      <c r="K33" s="45">
        <f t="shared" si="4"/>
        <v>16470731</v>
      </c>
    </row>
    <row r="34" spans="1:11" ht="18" customHeight="1">
      <c r="A34" s="44" t="s">
        <v>43</v>
      </c>
      <c r="B34" s="45">
        <v>2719513</v>
      </c>
      <c r="C34" s="46">
        <v>2533238</v>
      </c>
      <c r="D34" s="47">
        <v>-296240</v>
      </c>
      <c r="E34" s="46">
        <v>7578426</v>
      </c>
      <c r="F34" s="47">
        <v>0</v>
      </c>
      <c r="G34" s="45">
        <f t="shared" si="1"/>
        <v>9815424</v>
      </c>
      <c r="H34" s="45">
        <f t="shared" si="2"/>
        <v>12534937</v>
      </c>
      <c r="I34" s="46">
        <v>2277307</v>
      </c>
      <c r="J34" s="48">
        <f t="shared" si="3"/>
        <v>0.18167678066511223</v>
      </c>
      <c r="K34" s="45">
        <f t="shared" si="4"/>
        <v>10257630</v>
      </c>
    </row>
    <row r="35" spans="1:11" ht="18" customHeight="1">
      <c r="A35" s="44" t="s">
        <v>44</v>
      </c>
      <c r="B35" s="45">
        <v>4562481</v>
      </c>
      <c r="C35" s="46">
        <v>7995594</v>
      </c>
      <c r="D35" s="47">
        <v>-204284</v>
      </c>
      <c r="E35" s="46">
        <v>23919593</v>
      </c>
      <c r="F35" s="47">
        <v>0</v>
      </c>
      <c r="G35" s="45">
        <f t="shared" si="1"/>
        <v>31710903</v>
      </c>
      <c r="H35" s="45">
        <f t="shared" si="2"/>
        <v>36273384</v>
      </c>
      <c r="I35" s="46">
        <v>6897529</v>
      </c>
      <c r="J35" s="48">
        <f t="shared" si="3"/>
        <v>0.19015399831457688</v>
      </c>
      <c r="K35" s="45">
        <f t="shared" si="4"/>
        <v>29375855</v>
      </c>
    </row>
    <row r="36" spans="1:11" ht="18" customHeight="1">
      <c r="A36" s="44" t="s">
        <v>45</v>
      </c>
      <c r="B36" s="45">
        <v>2016610</v>
      </c>
      <c r="C36" s="46">
        <v>2486784</v>
      </c>
      <c r="D36" s="47">
        <v>0</v>
      </c>
      <c r="E36" s="46">
        <v>7439454</v>
      </c>
      <c r="F36" s="47">
        <v>0</v>
      </c>
      <c r="G36" s="45">
        <f t="shared" si="1"/>
        <v>9926238</v>
      </c>
      <c r="H36" s="45">
        <f t="shared" si="2"/>
        <v>11942848</v>
      </c>
      <c r="I36" s="46">
        <v>2227446</v>
      </c>
      <c r="J36" s="48">
        <f t="shared" si="3"/>
        <v>0.18650877914547687</v>
      </c>
      <c r="K36" s="45">
        <f t="shared" si="4"/>
        <v>9715402</v>
      </c>
    </row>
    <row r="37" spans="1:11" ht="18" customHeight="1">
      <c r="A37" s="44" t="s">
        <v>46</v>
      </c>
      <c r="B37" s="45">
        <v>11264352</v>
      </c>
      <c r="C37" s="46">
        <v>3628772</v>
      </c>
      <c r="D37" s="47">
        <v>0</v>
      </c>
      <c r="E37" s="46">
        <v>10855821</v>
      </c>
      <c r="F37" s="47">
        <v>0</v>
      </c>
      <c r="G37" s="45">
        <f t="shared" si="1"/>
        <v>14484593</v>
      </c>
      <c r="H37" s="45">
        <f t="shared" si="2"/>
        <v>25748945</v>
      </c>
      <c r="I37" s="46">
        <v>4280622</v>
      </c>
      <c r="J37" s="48">
        <f t="shared" si="3"/>
        <v>0.16624455875765007</v>
      </c>
      <c r="K37" s="45">
        <f t="shared" si="4"/>
        <v>21468323</v>
      </c>
    </row>
    <row r="38" spans="1:11" ht="18" customHeight="1">
      <c r="A38" s="44" t="s">
        <v>47</v>
      </c>
      <c r="B38" s="45">
        <v>3202125</v>
      </c>
      <c r="C38" s="46">
        <v>3589936</v>
      </c>
      <c r="D38" s="47">
        <v>20198</v>
      </c>
      <c r="E38" s="46">
        <v>10739641</v>
      </c>
      <c r="F38" s="47">
        <v>0</v>
      </c>
      <c r="G38" s="45">
        <f t="shared" si="1"/>
        <v>14349775</v>
      </c>
      <c r="H38" s="45">
        <f t="shared" si="2"/>
        <v>17551900</v>
      </c>
      <c r="I38" s="46">
        <v>2669002</v>
      </c>
      <c r="J38" s="48">
        <f t="shared" si="3"/>
        <v>0.15206342333308645</v>
      </c>
      <c r="K38" s="45">
        <f t="shared" si="4"/>
        <v>14882898</v>
      </c>
    </row>
    <row r="39" spans="1:11" ht="18" customHeight="1">
      <c r="A39" s="44" t="s">
        <v>48</v>
      </c>
      <c r="B39" s="45">
        <v>965489</v>
      </c>
      <c r="C39" s="46">
        <v>940252</v>
      </c>
      <c r="D39" s="47">
        <v>0</v>
      </c>
      <c r="E39" s="46">
        <v>2812854</v>
      </c>
      <c r="F39" s="47">
        <v>0</v>
      </c>
      <c r="G39" s="45">
        <f t="shared" si="1"/>
        <v>3753106</v>
      </c>
      <c r="H39" s="45">
        <f t="shared" si="2"/>
        <v>4718595</v>
      </c>
      <c r="I39" s="46">
        <v>791862</v>
      </c>
      <c r="J39" s="48">
        <f t="shared" si="3"/>
        <v>0.16781732697974716</v>
      </c>
      <c r="K39" s="45">
        <f t="shared" si="4"/>
        <v>3926733</v>
      </c>
    </row>
    <row r="40" spans="1:11" ht="18" customHeight="1">
      <c r="A40" s="44" t="s">
        <v>49</v>
      </c>
      <c r="B40" s="45">
        <v>1485750</v>
      </c>
      <c r="C40" s="46">
        <v>593513</v>
      </c>
      <c r="D40" s="47">
        <v>0</v>
      </c>
      <c r="E40" s="46">
        <v>1775550</v>
      </c>
      <c r="F40" s="47">
        <v>0</v>
      </c>
      <c r="G40" s="45">
        <f t="shared" si="1"/>
        <v>2369063</v>
      </c>
      <c r="H40" s="45">
        <f t="shared" si="2"/>
        <v>3854813</v>
      </c>
      <c r="I40" s="46">
        <v>533684</v>
      </c>
      <c r="J40" s="48">
        <f t="shared" si="3"/>
        <v>0.13844614511780468</v>
      </c>
      <c r="K40" s="45">
        <f t="shared" si="4"/>
        <v>3321129</v>
      </c>
    </row>
    <row r="41" spans="1:11" ht="18" customHeight="1">
      <c r="A41" s="44" t="s">
        <v>50</v>
      </c>
      <c r="B41" s="45">
        <v>1524085</v>
      </c>
      <c r="C41" s="46">
        <v>1116298</v>
      </c>
      <c r="D41" s="47">
        <v>0</v>
      </c>
      <c r="E41" s="46">
        <v>3339514</v>
      </c>
      <c r="F41" s="47">
        <v>0</v>
      </c>
      <c r="G41" s="45">
        <f t="shared" si="1"/>
        <v>4455812</v>
      </c>
      <c r="H41" s="45">
        <f t="shared" si="2"/>
        <v>5979897</v>
      </c>
      <c r="I41" s="46">
        <v>1411840</v>
      </c>
      <c r="J41" s="48">
        <f t="shared" si="3"/>
        <v>0.2360977120508932</v>
      </c>
      <c r="K41" s="45">
        <f t="shared" si="4"/>
        <v>4568057</v>
      </c>
    </row>
    <row r="42" spans="1:11" ht="18" customHeight="1">
      <c r="A42" s="44" t="s">
        <v>51</v>
      </c>
      <c r="B42" s="45">
        <v>1235411</v>
      </c>
      <c r="C42" s="46">
        <v>593513</v>
      </c>
      <c r="D42" s="47">
        <v>0</v>
      </c>
      <c r="E42" s="46">
        <v>1775550</v>
      </c>
      <c r="F42" s="47">
        <v>0</v>
      </c>
      <c r="G42" s="45">
        <f t="shared" si="1"/>
        <v>2369063</v>
      </c>
      <c r="H42" s="45">
        <f t="shared" si="2"/>
        <v>3604474</v>
      </c>
      <c r="I42" s="46">
        <v>623679</v>
      </c>
      <c r="J42" s="48">
        <f t="shared" si="3"/>
        <v>0.1730291299091074</v>
      </c>
      <c r="K42" s="45">
        <f t="shared" si="4"/>
        <v>2980795</v>
      </c>
    </row>
    <row r="43" spans="1:11" ht="18" customHeight="1">
      <c r="A43" s="44" t="s">
        <v>52</v>
      </c>
      <c r="B43" s="45">
        <v>11871615</v>
      </c>
      <c r="C43" s="46">
        <v>4721167</v>
      </c>
      <c r="D43" s="47">
        <v>0</v>
      </c>
      <c r="E43" s="46">
        <v>14123828</v>
      </c>
      <c r="F43" s="47">
        <v>0</v>
      </c>
      <c r="G43" s="45">
        <f t="shared" si="1"/>
        <v>18844995</v>
      </c>
      <c r="H43" s="45">
        <f t="shared" si="2"/>
        <v>30716610</v>
      </c>
      <c r="I43" s="46">
        <v>4840446</v>
      </c>
      <c r="J43" s="48">
        <f t="shared" si="3"/>
        <v>0.15758399120215413</v>
      </c>
      <c r="K43" s="45">
        <f t="shared" si="4"/>
        <v>25876164</v>
      </c>
    </row>
    <row r="44" spans="1:11" ht="18" customHeight="1">
      <c r="A44" s="44" t="s">
        <v>53</v>
      </c>
      <c r="B44" s="45">
        <v>6453886</v>
      </c>
      <c r="C44" s="46">
        <v>2222375</v>
      </c>
      <c r="D44" s="47">
        <v>0</v>
      </c>
      <c r="E44" s="46">
        <v>6648448</v>
      </c>
      <c r="F44" s="47">
        <v>0</v>
      </c>
      <c r="G44" s="45">
        <f t="shared" si="1"/>
        <v>8870823</v>
      </c>
      <c r="H44" s="45">
        <f t="shared" si="2"/>
        <v>15324709</v>
      </c>
      <c r="I44" s="46">
        <v>4389450</v>
      </c>
      <c r="J44" s="48">
        <f t="shared" si="3"/>
        <v>0.2864295824475362</v>
      </c>
      <c r="K44" s="45">
        <f t="shared" si="4"/>
        <v>10935259</v>
      </c>
    </row>
    <row r="45" spans="1:11" ht="18" customHeight="1">
      <c r="A45" s="44" t="s">
        <v>54</v>
      </c>
      <c r="B45" s="45">
        <v>72597056</v>
      </c>
      <c r="C45" s="46">
        <v>18179651</v>
      </c>
      <c r="D45" s="47">
        <v>0</v>
      </c>
      <c r="E45" s="46">
        <v>54386185</v>
      </c>
      <c r="F45" s="47">
        <v>0</v>
      </c>
      <c r="G45" s="45">
        <f aca="true" t="shared" si="5" ref="G45:G64">SUM(C45:F45)</f>
        <v>72565836</v>
      </c>
      <c r="H45" s="45">
        <f aca="true" t="shared" si="6" ref="H45:H64">+B45+G45</f>
        <v>145162892</v>
      </c>
      <c r="I45" s="46">
        <v>28063310</v>
      </c>
      <c r="J45" s="48">
        <f aca="true" t="shared" si="7" ref="J45:J65">+I45/H45</f>
        <v>0.1933228913626218</v>
      </c>
      <c r="K45" s="45">
        <f aca="true" t="shared" si="8" ref="K45:K64">+H45-I45</f>
        <v>117099582</v>
      </c>
    </row>
    <row r="46" spans="1:11" ht="18" customHeight="1">
      <c r="A46" s="44" t="s">
        <v>55</v>
      </c>
      <c r="B46" s="45">
        <v>7376616</v>
      </c>
      <c r="C46" s="46">
        <v>5261201</v>
      </c>
      <c r="D46" s="47">
        <v>-118649</v>
      </c>
      <c r="E46" s="46">
        <v>15739393</v>
      </c>
      <c r="F46" s="47">
        <v>0</v>
      </c>
      <c r="G46" s="45">
        <f t="shared" si="5"/>
        <v>20881945</v>
      </c>
      <c r="H46" s="45">
        <f t="shared" si="6"/>
        <v>28258561</v>
      </c>
      <c r="I46" s="46">
        <v>3792120</v>
      </c>
      <c r="J46" s="48">
        <f t="shared" si="7"/>
        <v>0.1341936696635048</v>
      </c>
      <c r="K46" s="45">
        <f t="shared" si="8"/>
        <v>24466441</v>
      </c>
    </row>
    <row r="47" spans="1:11" ht="18" customHeight="1">
      <c r="A47" s="44" t="s">
        <v>56</v>
      </c>
      <c r="B47" s="45">
        <v>606433</v>
      </c>
      <c r="C47" s="46">
        <v>593513</v>
      </c>
      <c r="D47" s="47">
        <v>0</v>
      </c>
      <c r="E47" s="46">
        <v>1775550</v>
      </c>
      <c r="F47" s="47">
        <v>0</v>
      </c>
      <c r="G47" s="45">
        <f t="shared" si="5"/>
        <v>2369063</v>
      </c>
      <c r="H47" s="45">
        <f t="shared" si="6"/>
        <v>2975496</v>
      </c>
      <c r="I47" s="46">
        <v>671570</v>
      </c>
      <c r="J47" s="48">
        <f t="shared" si="7"/>
        <v>0.22570018578415163</v>
      </c>
      <c r="K47" s="45">
        <f t="shared" si="8"/>
        <v>2303926</v>
      </c>
    </row>
    <row r="48" spans="1:11" ht="18" customHeight="1">
      <c r="A48" s="44" t="s">
        <v>57</v>
      </c>
      <c r="B48" s="45">
        <v>30026156</v>
      </c>
      <c r="C48" s="46">
        <v>10449212</v>
      </c>
      <c r="D48" s="47">
        <v>37028</v>
      </c>
      <c r="E48" s="46">
        <v>31259830</v>
      </c>
      <c r="F48" s="47">
        <v>0</v>
      </c>
      <c r="G48" s="45">
        <f t="shared" si="5"/>
        <v>41746070</v>
      </c>
      <c r="H48" s="45">
        <f t="shared" si="6"/>
        <v>71772226</v>
      </c>
      <c r="I48" s="46">
        <v>4176929</v>
      </c>
      <c r="J48" s="48">
        <f t="shared" si="7"/>
        <v>0.05819701063751318</v>
      </c>
      <c r="K48" s="45">
        <f t="shared" si="8"/>
        <v>67595297</v>
      </c>
    </row>
    <row r="49" spans="1:11" ht="18" customHeight="1">
      <c r="A49" s="44" t="s">
        <v>58</v>
      </c>
      <c r="B49" s="45">
        <v>3287569</v>
      </c>
      <c r="C49" s="46">
        <v>2082396</v>
      </c>
      <c r="D49" s="47">
        <v>0</v>
      </c>
      <c r="E49" s="46">
        <v>6229688</v>
      </c>
      <c r="F49" s="47">
        <v>0</v>
      </c>
      <c r="G49" s="45">
        <f t="shared" si="5"/>
        <v>8312084</v>
      </c>
      <c r="H49" s="45">
        <f t="shared" si="6"/>
        <v>11599653</v>
      </c>
      <c r="I49" s="46">
        <v>2003846</v>
      </c>
      <c r="J49" s="48">
        <f t="shared" si="7"/>
        <v>0.17275051245067416</v>
      </c>
      <c r="K49" s="45">
        <f t="shared" si="8"/>
        <v>9595807</v>
      </c>
    </row>
    <row r="50" spans="1:11" ht="18" customHeight="1">
      <c r="A50" s="44" t="s">
        <v>59</v>
      </c>
      <c r="B50" s="45">
        <v>4521031</v>
      </c>
      <c r="C50" s="46">
        <v>3034994</v>
      </c>
      <c r="D50" s="47">
        <v>701572</v>
      </c>
      <c r="E50" s="46">
        <v>9079480</v>
      </c>
      <c r="F50" s="47">
        <v>0</v>
      </c>
      <c r="G50" s="45">
        <f t="shared" si="5"/>
        <v>12816046</v>
      </c>
      <c r="H50" s="45">
        <f t="shared" si="6"/>
        <v>17337077</v>
      </c>
      <c r="I50" s="46">
        <v>2896216</v>
      </c>
      <c r="J50" s="48">
        <f t="shared" si="7"/>
        <v>0.16705330431421628</v>
      </c>
      <c r="K50" s="45">
        <f t="shared" si="8"/>
        <v>14440861</v>
      </c>
    </row>
    <row r="51" spans="1:11" ht="18" customHeight="1">
      <c r="A51" s="44" t="s">
        <v>60</v>
      </c>
      <c r="B51" s="45">
        <v>15155089</v>
      </c>
      <c r="C51" s="46">
        <v>9064992</v>
      </c>
      <c r="D51" s="47">
        <v>0</v>
      </c>
      <c r="E51" s="46">
        <v>27118802</v>
      </c>
      <c r="F51" s="47">
        <v>0</v>
      </c>
      <c r="G51" s="45">
        <f t="shared" si="5"/>
        <v>36183794</v>
      </c>
      <c r="H51" s="45">
        <f t="shared" si="6"/>
        <v>51338883</v>
      </c>
      <c r="I51" s="46">
        <v>7267372</v>
      </c>
      <c r="J51" s="48">
        <f t="shared" si="7"/>
        <v>0.14155687804894393</v>
      </c>
      <c r="K51" s="45">
        <f t="shared" si="8"/>
        <v>44071511</v>
      </c>
    </row>
    <row r="52" spans="1:11" ht="18" customHeight="1">
      <c r="A52" s="44" t="s">
        <v>61</v>
      </c>
      <c r="B52" s="45">
        <v>30854174</v>
      </c>
      <c r="C52" s="46">
        <v>12316741</v>
      </c>
      <c r="D52" s="47">
        <v>0</v>
      </c>
      <c r="E52" s="46">
        <v>36846722</v>
      </c>
      <c r="F52" s="47">
        <v>0</v>
      </c>
      <c r="G52" s="45">
        <f t="shared" si="5"/>
        <v>49163463</v>
      </c>
      <c r="H52" s="45">
        <f t="shared" si="6"/>
        <v>80017637</v>
      </c>
      <c r="I52" s="46">
        <v>7670849</v>
      </c>
      <c r="J52" s="48">
        <f t="shared" si="7"/>
        <v>0.09586447797752388</v>
      </c>
      <c r="K52" s="45">
        <f t="shared" si="8"/>
        <v>72346788</v>
      </c>
    </row>
    <row r="53" spans="1:11" ht="18" customHeight="1">
      <c r="A53" s="44" t="s">
        <v>62</v>
      </c>
      <c r="B53" s="45">
        <v>1452933</v>
      </c>
      <c r="C53" s="46">
        <v>593513</v>
      </c>
      <c r="D53" s="47">
        <v>-46294</v>
      </c>
      <c r="E53" s="46">
        <v>1775550</v>
      </c>
      <c r="F53" s="47">
        <v>0</v>
      </c>
      <c r="G53" s="45">
        <f t="shared" si="5"/>
        <v>2322769</v>
      </c>
      <c r="H53" s="45">
        <f t="shared" si="6"/>
        <v>3775702</v>
      </c>
      <c r="I53" s="46">
        <v>440944</v>
      </c>
      <c r="J53" s="48">
        <f t="shared" si="7"/>
        <v>0.11678464031324506</v>
      </c>
      <c r="K53" s="45">
        <f t="shared" si="8"/>
        <v>3334758</v>
      </c>
    </row>
    <row r="54" spans="1:11" ht="18" customHeight="1">
      <c r="A54" s="44" t="s">
        <v>63</v>
      </c>
      <c r="B54" s="45">
        <v>9633345</v>
      </c>
      <c r="C54" s="46">
        <v>2863149</v>
      </c>
      <c r="D54" s="47">
        <v>166908</v>
      </c>
      <c r="E54" s="46">
        <v>8565387</v>
      </c>
      <c r="F54" s="47">
        <v>0</v>
      </c>
      <c r="G54" s="45">
        <f t="shared" si="5"/>
        <v>11595444</v>
      </c>
      <c r="H54" s="45">
        <f t="shared" si="6"/>
        <v>21228789</v>
      </c>
      <c r="I54" s="46">
        <v>2970629</v>
      </c>
      <c r="J54" s="48">
        <f t="shared" si="7"/>
        <v>0.13993398304538238</v>
      </c>
      <c r="K54" s="45">
        <f t="shared" si="8"/>
        <v>18258160</v>
      </c>
    </row>
    <row r="55" spans="1:11" ht="18" customHeight="1">
      <c r="A55" s="44" t="s">
        <v>64</v>
      </c>
      <c r="B55" s="45">
        <v>834217</v>
      </c>
      <c r="C55" s="46">
        <v>593513</v>
      </c>
      <c r="D55" s="47">
        <v>0</v>
      </c>
      <c r="E55" s="46">
        <v>1775550</v>
      </c>
      <c r="F55" s="47">
        <v>0</v>
      </c>
      <c r="G55" s="45">
        <f t="shared" si="5"/>
        <v>2369063</v>
      </c>
      <c r="H55" s="45">
        <f t="shared" si="6"/>
        <v>3203280</v>
      </c>
      <c r="I55" s="46">
        <v>689684</v>
      </c>
      <c r="J55" s="48">
        <f t="shared" si="7"/>
        <v>0.21530556179915586</v>
      </c>
      <c r="K55" s="45">
        <f t="shared" si="8"/>
        <v>2513596</v>
      </c>
    </row>
    <row r="56" spans="1:11" ht="18" customHeight="1">
      <c r="A56" s="44" t="s">
        <v>65</v>
      </c>
      <c r="B56" s="45">
        <v>10047196</v>
      </c>
      <c r="C56" s="46">
        <v>4779723</v>
      </c>
      <c r="D56" s="47">
        <v>-78565</v>
      </c>
      <c r="E56" s="46">
        <v>14299002</v>
      </c>
      <c r="F56" s="47">
        <v>0</v>
      </c>
      <c r="G56" s="45">
        <f t="shared" si="5"/>
        <v>19000160</v>
      </c>
      <c r="H56" s="45">
        <f t="shared" si="6"/>
        <v>29047356</v>
      </c>
      <c r="I56" s="46">
        <v>4773689</v>
      </c>
      <c r="J56" s="48">
        <f t="shared" si="7"/>
        <v>0.16434160134918993</v>
      </c>
      <c r="K56" s="45">
        <f t="shared" si="8"/>
        <v>24273667</v>
      </c>
    </row>
    <row r="57" spans="1:11" ht="18" customHeight="1">
      <c r="A57" s="44" t="s">
        <v>66</v>
      </c>
      <c r="B57" s="45">
        <v>39056397</v>
      </c>
      <c r="C57" s="46">
        <v>19520760</v>
      </c>
      <c r="D57" s="47">
        <v>0</v>
      </c>
      <c r="E57" s="46">
        <v>58398242</v>
      </c>
      <c r="F57" s="47">
        <v>0</v>
      </c>
      <c r="G57" s="45">
        <f t="shared" si="5"/>
        <v>77919002</v>
      </c>
      <c r="H57" s="45">
        <f t="shared" si="6"/>
        <v>116975399</v>
      </c>
      <c r="I57" s="46">
        <v>22490918</v>
      </c>
      <c r="J57" s="48">
        <f t="shared" si="7"/>
        <v>0.19227049612371913</v>
      </c>
      <c r="K57" s="45">
        <f t="shared" si="8"/>
        <v>94484481</v>
      </c>
    </row>
    <row r="58" spans="1:11" ht="18" customHeight="1">
      <c r="A58" s="44" t="s">
        <v>67</v>
      </c>
      <c r="B58" s="45">
        <v>1081272</v>
      </c>
      <c r="C58" s="46">
        <v>719454</v>
      </c>
      <c r="D58" s="47">
        <v>0</v>
      </c>
      <c r="E58" s="46">
        <v>2152316</v>
      </c>
      <c r="F58" s="47">
        <v>0</v>
      </c>
      <c r="G58" s="45">
        <f t="shared" si="5"/>
        <v>2871770</v>
      </c>
      <c r="H58" s="45">
        <f t="shared" si="6"/>
        <v>3953042</v>
      </c>
      <c r="I58" s="46">
        <v>184801</v>
      </c>
      <c r="J58" s="48">
        <f t="shared" si="7"/>
        <v>0.046749060596877036</v>
      </c>
      <c r="K58" s="45">
        <f t="shared" si="8"/>
        <v>3768241</v>
      </c>
    </row>
    <row r="59" spans="1:11" ht="18" customHeight="1">
      <c r="A59" s="44" t="s">
        <v>68</v>
      </c>
      <c r="B59" s="45">
        <v>360216</v>
      </c>
      <c r="C59" s="46">
        <v>593513</v>
      </c>
      <c r="D59" s="47">
        <v>-11547</v>
      </c>
      <c r="E59" s="46">
        <v>1775550</v>
      </c>
      <c r="F59" s="47">
        <v>0</v>
      </c>
      <c r="G59" s="45">
        <f t="shared" si="5"/>
        <v>2357516</v>
      </c>
      <c r="H59" s="45">
        <f t="shared" si="6"/>
        <v>2717732</v>
      </c>
      <c r="I59" s="46">
        <v>682261</v>
      </c>
      <c r="J59" s="48">
        <f t="shared" si="7"/>
        <v>0.2510405735370522</v>
      </c>
      <c r="K59" s="45">
        <f t="shared" si="8"/>
        <v>2035471</v>
      </c>
    </row>
    <row r="60" spans="1:11" ht="18" customHeight="1">
      <c r="A60" s="44" t="s">
        <v>69</v>
      </c>
      <c r="B60" s="45">
        <v>7309825</v>
      </c>
      <c r="C60" s="46">
        <v>2813555</v>
      </c>
      <c r="D60" s="47">
        <v>0</v>
      </c>
      <c r="E60" s="46">
        <v>8417021</v>
      </c>
      <c r="F60" s="47">
        <v>0</v>
      </c>
      <c r="G60" s="45">
        <f t="shared" si="5"/>
        <v>11230576</v>
      </c>
      <c r="H60" s="45">
        <f t="shared" si="6"/>
        <v>18540401</v>
      </c>
      <c r="I60" s="46">
        <v>3092294</v>
      </c>
      <c r="J60" s="48">
        <f t="shared" si="7"/>
        <v>0.1667867917204164</v>
      </c>
      <c r="K60" s="45">
        <f t="shared" si="8"/>
        <v>15448107</v>
      </c>
    </row>
    <row r="61" spans="1:11" ht="18" customHeight="1">
      <c r="A61" s="44" t="s">
        <v>70</v>
      </c>
      <c r="B61" s="45">
        <v>8138166</v>
      </c>
      <c r="C61" s="46">
        <v>6833007</v>
      </c>
      <c r="D61" s="47">
        <v>0</v>
      </c>
      <c r="E61" s="46">
        <v>20441603</v>
      </c>
      <c r="F61" s="47">
        <v>0</v>
      </c>
      <c r="G61" s="45">
        <f t="shared" si="5"/>
        <v>27274610</v>
      </c>
      <c r="H61" s="45">
        <f t="shared" si="6"/>
        <v>35412776</v>
      </c>
      <c r="I61" s="46">
        <v>5303322</v>
      </c>
      <c r="J61" s="48">
        <f t="shared" si="7"/>
        <v>0.14975730792751182</v>
      </c>
      <c r="K61" s="45">
        <f t="shared" si="8"/>
        <v>30109454</v>
      </c>
    </row>
    <row r="62" spans="1:11" ht="18" customHeight="1">
      <c r="A62" s="44" t="s">
        <v>71</v>
      </c>
      <c r="B62" s="45">
        <v>6862326</v>
      </c>
      <c r="C62" s="46">
        <v>2380700</v>
      </c>
      <c r="D62" s="47">
        <v>0</v>
      </c>
      <c r="E62" s="46">
        <v>7122093</v>
      </c>
      <c r="F62" s="47">
        <v>0</v>
      </c>
      <c r="G62" s="45">
        <f t="shared" si="5"/>
        <v>9502793</v>
      </c>
      <c r="H62" s="45">
        <f t="shared" si="6"/>
        <v>16365119</v>
      </c>
      <c r="I62" s="46">
        <v>1963257</v>
      </c>
      <c r="J62" s="48">
        <f t="shared" si="7"/>
        <v>0.11996594708538325</v>
      </c>
      <c r="K62" s="45">
        <f t="shared" si="8"/>
        <v>14401862</v>
      </c>
    </row>
    <row r="63" spans="1:11" ht="18" customHeight="1">
      <c r="A63" s="44" t="s">
        <v>72</v>
      </c>
      <c r="B63" s="45">
        <v>5027525</v>
      </c>
      <c r="C63" s="46">
        <v>2860321</v>
      </c>
      <c r="D63" s="47">
        <v>0</v>
      </c>
      <c r="E63" s="46">
        <v>8556925</v>
      </c>
      <c r="F63" s="47">
        <v>0</v>
      </c>
      <c r="G63" s="45">
        <f t="shared" si="5"/>
        <v>11417246</v>
      </c>
      <c r="H63" s="45">
        <f t="shared" si="6"/>
        <v>16444771</v>
      </c>
      <c r="I63" s="46">
        <v>3161169</v>
      </c>
      <c r="J63" s="48">
        <f t="shared" si="7"/>
        <v>0.19222943268714413</v>
      </c>
      <c r="K63" s="45">
        <f t="shared" si="8"/>
        <v>13283602</v>
      </c>
    </row>
    <row r="64" spans="1:11" ht="18" customHeight="1">
      <c r="A64" s="49" t="s">
        <v>73</v>
      </c>
      <c r="B64" s="50">
        <v>1598505</v>
      </c>
      <c r="C64" s="51">
        <v>593513</v>
      </c>
      <c r="D64" s="52">
        <v>0</v>
      </c>
      <c r="E64" s="51">
        <v>1775550</v>
      </c>
      <c r="F64" s="52">
        <v>0</v>
      </c>
      <c r="G64" s="50">
        <f t="shared" si="5"/>
        <v>2369063</v>
      </c>
      <c r="H64" s="50">
        <f t="shared" si="6"/>
        <v>3967568</v>
      </c>
      <c r="I64" s="51">
        <v>597478</v>
      </c>
      <c r="J64" s="53">
        <f t="shared" si="7"/>
        <v>0.1505904876740613</v>
      </c>
      <c r="K64" s="50">
        <f t="shared" si="8"/>
        <v>3370090</v>
      </c>
    </row>
    <row r="65" spans="1:11" ht="18" customHeight="1" hidden="1">
      <c r="A65" s="54" t="s">
        <v>74</v>
      </c>
      <c r="B65" s="55">
        <f aca="true" t="shared" si="9" ref="B65:I65">SUM(B13:B64)</f>
        <v>485175364</v>
      </c>
      <c r="C65" s="56">
        <f t="shared" si="9"/>
        <v>237405001</v>
      </c>
      <c r="D65" s="57">
        <f t="shared" si="9"/>
        <v>1099567</v>
      </c>
      <c r="E65" s="56">
        <f t="shared" si="9"/>
        <v>710219999</v>
      </c>
      <c r="F65" s="57">
        <f t="shared" si="9"/>
        <v>0</v>
      </c>
      <c r="G65" s="55">
        <f t="shared" si="9"/>
        <v>948724567</v>
      </c>
      <c r="H65" s="55">
        <f t="shared" si="9"/>
        <v>1433899931</v>
      </c>
      <c r="I65" s="56">
        <f t="shared" si="9"/>
        <v>226351676</v>
      </c>
      <c r="J65" s="58">
        <f t="shared" si="7"/>
        <v>0.15785737282387804</v>
      </c>
      <c r="K65" s="55">
        <f>SUM(K13:K64)</f>
        <v>1207548255</v>
      </c>
    </row>
    <row r="67" spans="1:239" ht="12.75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</row>
    <row r="68" spans="1:7" ht="18" customHeight="1">
      <c r="A68" s="61" t="str">
        <f ca="1">CELL("filename",A1)</f>
        <v>H:\misc\BUDGET WEBPAGE\Content\NEW WORK\[093002adultspend.xls]Adults_Sum</v>
      </c>
      <c r="G68" s="62"/>
    </row>
  </sheetData>
  <mergeCells count="4">
    <mergeCell ref="E7:F7"/>
    <mergeCell ref="C6:H6"/>
    <mergeCell ref="C7:D7"/>
    <mergeCell ref="A5:K5"/>
  </mergeCells>
  <printOptions horizontalCentered="1"/>
  <pageMargins left="0.25" right="0.25" top="0.5" bottom="0.25" header="0" footer="0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2003-06-03T13:18:33Z</dcterms:created>
  <dcterms:modified xsi:type="dcterms:W3CDTF">2003-06-03T15:01:17Z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-1617046244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