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Comb_Summary" sheetId="1" r:id="rId1"/>
  </sheets>
  <definedNames>
    <definedName name="_xlnm.Print_Area" localSheetId="0">'Comb_Summary'!$A$1:$K$66</definedName>
  </definedNames>
  <calcPr fullCalcOnLoad="1"/>
</workbook>
</file>

<file path=xl/sharedStrings.xml><?xml version="1.0" encoding="utf-8"?>
<sst xmlns="http://schemas.openxmlformats.org/spreadsheetml/2006/main" count="88" uniqueCount="81">
  <si>
    <t>U. S. Department of Labor</t>
  </si>
  <si>
    <t>Employment and Training Administration</t>
  </si>
  <si>
    <t>State Reporting of Formula Spending for Program Year 2002 as of 6/30/03 Reports (as of 9/8/03)</t>
  </si>
  <si>
    <t xml:space="preserve">WIA Youth, Adults and Dislocated Workers Programs Combined </t>
  </si>
  <si>
    <t>PY 2002 Availability</t>
  </si>
  <si>
    <t>Expenditures</t>
  </si>
  <si>
    <t xml:space="preserve">Unexpended </t>
  </si>
  <si>
    <t>Carry-out</t>
  </si>
  <si>
    <t>Unexpended</t>
  </si>
  <si>
    <t xml:space="preserve">PY 2002 </t>
  </si>
  <si>
    <t>FY 2003</t>
  </si>
  <si>
    <t>Total</t>
  </si>
  <si>
    <t>Total Available</t>
  </si>
  <si>
    <t>as % of</t>
  </si>
  <si>
    <t>Balance</t>
  </si>
  <si>
    <t>PY 2000</t>
  </si>
  <si>
    <t>(Excludes</t>
  </si>
  <si>
    <t>Carry-In</t>
  </si>
  <si>
    <t>Allotment</t>
  </si>
  <si>
    <t>PY 2002</t>
  </si>
  <si>
    <t>7/1/02-6/30/03*</t>
  </si>
  <si>
    <t>7/1/02-6/30/03 *</t>
  </si>
  <si>
    <t xml:space="preserve"> 6/30/03*</t>
  </si>
  <si>
    <t>State</t>
  </si>
  <si>
    <t>To PY 2002</t>
  </si>
  <si>
    <t>Availability</t>
  </si>
  <si>
    <t>* Includes PY 2002 Youth beginning 4/1/02</t>
  </si>
  <si>
    <t>Unexp)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</si>
  <si>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</si>
  <si>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</si>
  <si>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</si>
  <si>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</si>
  <si>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</si>
  <si>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</si>
  <si>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</si>
  <si>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</si>
  <si>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</si>
  <si>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</si>
  <si>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</si>
  <si>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</si>
  <si>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</si>
  <si>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</si>
  <si>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</si>
  <si>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</si>
  <si>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</si>
  <si>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</si>
  <si>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</si>
  <si>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</si>
  <si>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</si>
  <si>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</si>
  <si>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</si>
  <si>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</si>
  <si>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</si>
  <si>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</si>
  <si>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</si>
  <si>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</si>
  <si>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</si>
  <si>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</si>
  <si>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</si>
  <si>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</si>
  <si>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</si>
  <si>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</si>
  <si>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</si>
  <si>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</si>
  <si>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</si>
  <si>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</si>
  <si>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</si>
  <si>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</si>
  <si>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</si>
  <si>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</si>
  <si>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</si>
  <si>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</si>
  <si>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</si>
  <si>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</si>
  <si>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</si>
  <si>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</si>
  <si>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</si>
  <si>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</si>
  <si>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</si>
  <si>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</si>
  <si>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NOTE: Unexpended Carry-in can vary from that reported for previous quarter due to revisions in State reports.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</si>
</sst>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"/>
    <numFmt numFmtId="166" formatCode="0_);[Red]\(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%"/>
    <numFmt numFmtId="171" formatCode="_(* #,##0_);_(* \(#,##0\);_(* &quot;-&quot;??_);_(@_)"/>
    <numFmt numFmtId="172" formatCode="[$€-2]\ #,##0.00_);[Red]\([$€-2]\ #,##0.00\)"/>
  </numFmts>
  <fonts count="11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 quotePrefix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 quotePrefix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 quotePrefix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5" fontId="0" fillId="0" borderId="4" xfId="0" applyNumberFormat="1" applyBorder="1" applyAlignment="1">
      <alignment/>
    </xf>
    <xf numFmtId="0" fontId="3" fillId="0" borderId="6" xfId="0" applyFont="1" applyBorder="1" applyAlignment="1">
      <alignment/>
    </xf>
    <xf numFmtId="5" fontId="3" fillId="0" borderId="6" xfId="19" applyNumberFormat="1" applyFont="1" applyBorder="1" applyAlignment="1">
      <alignment/>
    </xf>
    <xf numFmtId="5" fontId="3" fillId="0" borderId="5" xfId="19" applyNumberFormat="1" applyFont="1" applyBorder="1" applyAlignment="1">
      <alignment/>
    </xf>
    <xf numFmtId="5" fontId="3" fillId="0" borderId="0" xfId="19" applyNumberFormat="1" applyFont="1" applyBorder="1" applyAlignment="1">
      <alignment/>
    </xf>
    <xf numFmtId="5" fontId="3" fillId="0" borderId="7" xfId="19" applyNumberFormat="1" applyFont="1" applyBorder="1" applyAlignment="1">
      <alignment/>
    </xf>
    <xf numFmtId="170" fontId="3" fillId="0" borderId="7" xfId="22" applyNumberFormat="1" applyFont="1" applyBorder="1" applyAlignment="1">
      <alignment/>
    </xf>
    <xf numFmtId="0" fontId="3" fillId="0" borderId="10" xfId="0" applyFont="1" applyBorder="1" applyAlignment="1">
      <alignment/>
    </xf>
    <xf numFmtId="5" fontId="0" fillId="0" borderId="10" xfId="0" applyNumberFormat="1" applyBorder="1" applyAlignment="1">
      <alignment/>
    </xf>
    <xf numFmtId="5" fontId="0" fillId="0" borderId="9" xfId="0" applyNumberFormat="1" applyBorder="1" applyAlignment="1">
      <alignment/>
    </xf>
    <xf numFmtId="5" fontId="0" fillId="0" borderId="11" xfId="0" applyNumberFormat="1" applyBorder="1" applyAlignment="1">
      <alignment/>
    </xf>
    <xf numFmtId="5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3" fillId="0" borderId="12" xfId="0" applyFont="1" applyBorder="1" applyAlignment="1">
      <alignment/>
    </xf>
    <xf numFmtId="38" fontId="0" fillId="0" borderId="12" xfId="0" applyNumberFormat="1" applyBorder="1" applyAlignment="1">
      <alignment/>
    </xf>
    <xf numFmtId="38" fontId="0" fillId="0" borderId="13" xfId="0" applyNumberFormat="1" applyBorder="1" applyAlignment="1">
      <alignment/>
    </xf>
    <xf numFmtId="38" fontId="0" fillId="0" borderId="14" xfId="0" applyNumberFormat="1" applyBorder="1" applyAlignment="1">
      <alignment/>
    </xf>
    <xf numFmtId="38" fontId="0" fillId="0" borderId="15" xfId="0" applyNumberFormat="1" applyBorder="1" applyAlignment="1">
      <alignment/>
    </xf>
    <xf numFmtId="170" fontId="0" fillId="0" borderId="15" xfId="22" applyNumberFormat="1" applyBorder="1" applyAlignment="1">
      <alignment/>
    </xf>
    <xf numFmtId="41" fontId="0" fillId="0" borderId="12" xfId="0" applyNumberFormat="1" applyBorder="1" applyAlignment="1">
      <alignment/>
    </xf>
    <xf numFmtId="0" fontId="3" fillId="0" borderId="12" xfId="0" applyFont="1" applyBorder="1" applyAlignment="1" quotePrefix="1">
      <alignment horizontal="left"/>
    </xf>
    <xf numFmtId="0" fontId="8" fillId="0" borderId="7" xfId="0" applyFont="1" applyFill="1" applyBorder="1" applyAlignment="1" quotePrefix="1">
      <alignment horizontal="left"/>
    </xf>
    <xf numFmtId="0" fontId="9" fillId="0" borderId="0" xfId="0" applyFont="1" applyAlignment="1" quotePrefix="1">
      <alignment horizontal="left"/>
    </xf>
    <xf numFmtId="0" fontId="10" fillId="0" borderId="0" xfId="0" applyFont="1" applyAlignment="1">
      <alignment/>
    </xf>
    <xf numFmtId="22" fontId="10" fillId="0" borderId="0" xfId="0" applyNumberFormat="1" applyFont="1" applyAlignment="1">
      <alignment/>
    </xf>
    <xf numFmtId="41" fontId="0" fillId="0" borderId="0" xfId="0" applyNumberFormat="1" applyAlignment="1">
      <alignment/>
    </xf>
    <xf numFmtId="42" fontId="0" fillId="0" borderId="0" xfId="0" applyNumberFormat="1" applyAlignment="1">
      <alignment/>
    </xf>
    <xf numFmtId="38" fontId="3" fillId="0" borderId="6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2" width="16.00390625" style="0" customWidth="1"/>
    <col min="3" max="3" width="16.7109375" style="0" bestFit="1" customWidth="1"/>
    <col min="4" max="4" width="16.28125" style="0" customWidth="1"/>
    <col min="5" max="5" width="16.7109375" style="0" bestFit="1" customWidth="1"/>
    <col min="6" max="6" width="17.28125" style="0" bestFit="1" customWidth="1"/>
    <col min="7" max="8" width="17.28125" style="0" customWidth="1"/>
    <col min="9" max="9" width="15.7109375" style="0" customWidth="1"/>
    <col min="10" max="10" width="12.7109375" style="0" hidden="1" customWidth="1"/>
    <col min="11" max="11" width="16.28125" style="0" bestFit="1" customWidth="1"/>
  </cols>
  <sheetData>
    <row r="1" spans="1:1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</row>
    <row r="2" spans="1:11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3"/>
      <c r="K2" s="3"/>
    </row>
    <row r="3" spans="1:11" ht="15.75">
      <c r="A3" s="4" t="s">
        <v>2</v>
      </c>
      <c r="B3" s="2"/>
      <c r="C3" s="2"/>
      <c r="D3" s="2"/>
      <c r="E3" s="2"/>
      <c r="F3" s="2"/>
      <c r="G3" s="2"/>
      <c r="H3" s="2"/>
      <c r="I3" s="2"/>
      <c r="J3" s="3"/>
      <c r="K3" s="3"/>
    </row>
    <row r="4" spans="1:11" ht="15.75">
      <c r="A4" s="4" t="s">
        <v>3</v>
      </c>
      <c r="B4" s="2"/>
      <c r="C4" s="2"/>
      <c r="D4" s="2"/>
      <c r="E4" s="2"/>
      <c r="F4" s="2"/>
      <c r="G4" s="2"/>
      <c r="H4" s="2"/>
      <c r="I4" s="2"/>
      <c r="J4" s="3"/>
      <c r="K4" s="3"/>
    </row>
    <row r="5" spans="1:9" ht="15">
      <c r="A5" s="67"/>
      <c r="B5" s="67"/>
      <c r="C5" s="67"/>
      <c r="D5" s="67"/>
      <c r="E5" s="67"/>
      <c r="F5" s="67"/>
      <c r="G5" s="67"/>
      <c r="H5" s="67"/>
      <c r="I5" s="67"/>
    </row>
    <row r="6" spans="1:11" ht="12.75">
      <c r="A6" s="5"/>
      <c r="B6" s="6"/>
      <c r="C6" s="61" t="s">
        <v>4</v>
      </c>
      <c r="D6" s="62"/>
      <c r="E6" s="62"/>
      <c r="F6" s="63"/>
      <c r="G6" s="7"/>
      <c r="H6" s="8" t="s">
        <v>5</v>
      </c>
      <c r="I6" s="8" t="s">
        <v>6</v>
      </c>
      <c r="J6" s="9"/>
      <c r="K6" s="10" t="s">
        <v>7</v>
      </c>
    </row>
    <row r="7" spans="1:11" ht="12.75">
      <c r="A7" s="11"/>
      <c r="B7" s="12" t="s">
        <v>8</v>
      </c>
      <c r="C7" s="6" t="s">
        <v>9</v>
      </c>
      <c r="D7" s="13" t="s">
        <v>10</v>
      </c>
      <c r="E7" s="8" t="s">
        <v>11</v>
      </c>
      <c r="F7" s="12" t="s">
        <v>12</v>
      </c>
      <c r="G7" s="14" t="s">
        <v>5</v>
      </c>
      <c r="H7" s="15" t="s">
        <v>13</v>
      </c>
      <c r="I7" s="16" t="s">
        <v>14</v>
      </c>
      <c r="J7" s="17" t="s">
        <v>15</v>
      </c>
      <c r="K7" s="12" t="s">
        <v>16</v>
      </c>
    </row>
    <row r="8" spans="1:11" ht="12.75">
      <c r="A8" s="11"/>
      <c r="B8" s="12" t="s">
        <v>17</v>
      </c>
      <c r="C8" s="14" t="s">
        <v>18</v>
      </c>
      <c r="D8" s="18" t="s">
        <v>18</v>
      </c>
      <c r="E8" s="15" t="s">
        <v>19</v>
      </c>
      <c r="F8" s="19" t="s">
        <v>20</v>
      </c>
      <c r="G8" s="20" t="s">
        <v>21</v>
      </c>
      <c r="H8" s="21" t="s">
        <v>12</v>
      </c>
      <c r="I8" s="22" t="s">
        <v>22</v>
      </c>
      <c r="J8" s="15" t="s">
        <v>6</v>
      </c>
      <c r="K8" s="12" t="s">
        <v>15</v>
      </c>
    </row>
    <row r="9" spans="1:11" ht="12" customHeight="1">
      <c r="A9" s="23" t="s">
        <v>23</v>
      </c>
      <c r="B9" s="24" t="s">
        <v>24</v>
      </c>
      <c r="C9" s="25">
        <v>37438</v>
      </c>
      <c r="D9" s="26">
        <v>37530</v>
      </c>
      <c r="E9" s="27" t="s">
        <v>25</v>
      </c>
      <c r="F9" s="64" t="s">
        <v>26</v>
      </c>
      <c r="G9" s="65"/>
      <c r="H9" s="65"/>
      <c r="I9" s="66"/>
      <c r="J9" s="27" t="s">
        <v>14</v>
      </c>
      <c r="K9" s="24" t="s">
        <v>27</v>
      </c>
    </row>
    <row r="10" spans="1:11" ht="8.25" customHeight="1">
      <c r="A10" s="28"/>
      <c r="B10" s="28"/>
      <c r="C10" s="29"/>
      <c r="D10" s="30"/>
      <c r="E10" s="9"/>
      <c r="F10" s="31"/>
      <c r="G10" s="29"/>
      <c r="H10" s="9"/>
      <c r="I10" s="28"/>
      <c r="K10" s="28"/>
    </row>
    <row r="11" spans="1:11" ht="12.75">
      <c r="A11" s="32" t="s">
        <v>11</v>
      </c>
      <c r="B11" s="60">
        <f aca="true" t="shared" si="0" ref="B11:G11">SUM(B13:B64)</f>
        <v>1706192911</v>
      </c>
      <c r="C11" s="34">
        <f t="shared" si="0"/>
        <v>1731022516</v>
      </c>
      <c r="D11" s="35">
        <f t="shared" si="0"/>
        <v>1545218571</v>
      </c>
      <c r="E11" s="36">
        <f t="shared" si="0"/>
        <v>3276241087</v>
      </c>
      <c r="F11" s="33">
        <f t="shared" si="0"/>
        <v>4982433998</v>
      </c>
      <c r="G11" s="34">
        <f t="shared" si="0"/>
        <v>3565272677</v>
      </c>
      <c r="H11" s="37">
        <f>+G11/F11</f>
        <v>0.7155684708379754</v>
      </c>
      <c r="I11" s="33">
        <f>SUM(I13:I64)</f>
        <v>1417161321</v>
      </c>
      <c r="J11" s="33">
        <f>SUM(J13:J64)</f>
        <v>284243</v>
      </c>
      <c r="K11" s="33">
        <f>SUM(K13:K64)</f>
        <v>1416877078</v>
      </c>
    </row>
    <row r="12" spans="1:11" ht="8.25" customHeight="1">
      <c r="A12" s="38"/>
      <c r="B12" s="39"/>
      <c r="C12" s="40"/>
      <c r="D12" s="41"/>
      <c r="E12" s="42"/>
      <c r="F12" s="39"/>
      <c r="G12" s="43"/>
      <c r="H12" s="44"/>
      <c r="I12" s="45"/>
      <c r="K12" s="39"/>
    </row>
    <row r="13" spans="1:11" ht="15" customHeight="1">
      <c r="A13" s="46" t="s">
        <v>28</v>
      </c>
      <c r="B13" s="47">
        <v>30905010</v>
      </c>
      <c r="C13" s="48">
        <v>32781578</v>
      </c>
      <c r="D13" s="49">
        <v>29436271</v>
      </c>
      <c r="E13" s="50">
        <f aca="true" t="shared" si="1" ref="E13:E44">+C13+D13</f>
        <v>62217849</v>
      </c>
      <c r="F13" s="47">
        <f aca="true" t="shared" si="2" ref="F13:F44">+B13+E13</f>
        <v>93122859</v>
      </c>
      <c r="G13" s="48">
        <v>56120016</v>
      </c>
      <c r="H13" s="51">
        <f aca="true" t="shared" si="3" ref="H13:H44">+G13/F13</f>
        <v>0.6026448994655544</v>
      </c>
      <c r="I13" s="47">
        <f aca="true" t="shared" si="4" ref="I13:I44">+F13-G13</f>
        <v>37002843</v>
      </c>
      <c r="J13" s="47">
        <v>39020</v>
      </c>
      <c r="K13" s="52">
        <f aca="true" t="shared" si="5" ref="K13:K44">+I13-J13</f>
        <v>36963823</v>
      </c>
    </row>
    <row r="14" spans="1:11" ht="15" customHeight="1">
      <c r="A14" s="46" t="s">
        <v>29</v>
      </c>
      <c r="B14" s="47">
        <v>14251124</v>
      </c>
      <c r="C14" s="48">
        <v>8021304</v>
      </c>
      <c r="D14" s="49">
        <v>9006964</v>
      </c>
      <c r="E14" s="50">
        <f t="shared" si="1"/>
        <v>17028268</v>
      </c>
      <c r="F14" s="47">
        <f t="shared" si="2"/>
        <v>31279392</v>
      </c>
      <c r="G14" s="48">
        <v>19192296</v>
      </c>
      <c r="H14" s="51">
        <f t="shared" si="3"/>
        <v>0.6135763764206158</v>
      </c>
      <c r="I14" s="47">
        <f t="shared" si="4"/>
        <v>12087096</v>
      </c>
      <c r="J14" s="47">
        <v>0</v>
      </c>
      <c r="K14" s="52">
        <f t="shared" si="5"/>
        <v>12087096</v>
      </c>
    </row>
    <row r="15" spans="1:11" ht="15" customHeight="1">
      <c r="A15" s="46" t="s">
        <v>30</v>
      </c>
      <c r="B15" s="47">
        <v>19824218</v>
      </c>
      <c r="C15" s="48">
        <v>24609816</v>
      </c>
      <c r="D15" s="49">
        <v>19439892</v>
      </c>
      <c r="E15" s="50">
        <f t="shared" si="1"/>
        <v>44049708</v>
      </c>
      <c r="F15" s="47">
        <f t="shared" si="2"/>
        <v>63873926</v>
      </c>
      <c r="G15" s="48">
        <v>45775620</v>
      </c>
      <c r="H15" s="51">
        <f t="shared" si="3"/>
        <v>0.7166558072538081</v>
      </c>
      <c r="I15" s="47">
        <f t="shared" si="4"/>
        <v>18098306</v>
      </c>
      <c r="J15" s="47">
        <v>0</v>
      </c>
      <c r="K15" s="52">
        <f t="shared" si="5"/>
        <v>18098306</v>
      </c>
    </row>
    <row r="16" spans="1:11" ht="15" customHeight="1">
      <c r="A16" s="46" t="s">
        <v>31</v>
      </c>
      <c r="B16" s="47">
        <v>18876111</v>
      </c>
      <c r="C16" s="48">
        <v>15784264</v>
      </c>
      <c r="D16" s="49">
        <v>12380418</v>
      </c>
      <c r="E16" s="50">
        <f t="shared" si="1"/>
        <v>28164682</v>
      </c>
      <c r="F16" s="47">
        <f t="shared" si="2"/>
        <v>47040793</v>
      </c>
      <c r="G16" s="48">
        <v>32799432</v>
      </c>
      <c r="H16" s="51">
        <f t="shared" si="3"/>
        <v>0.6972550824132577</v>
      </c>
      <c r="I16" s="47">
        <f t="shared" si="4"/>
        <v>14241361</v>
      </c>
      <c r="J16" s="47">
        <v>0</v>
      </c>
      <c r="K16" s="52">
        <f t="shared" si="5"/>
        <v>14241361</v>
      </c>
    </row>
    <row r="17" spans="1:11" ht="15" customHeight="1">
      <c r="A17" s="46" t="s">
        <v>32</v>
      </c>
      <c r="B17" s="47">
        <v>284288323</v>
      </c>
      <c r="C17" s="48">
        <v>281097758</v>
      </c>
      <c r="D17" s="49">
        <v>261554071</v>
      </c>
      <c r="E17" s="50">
        <f t="shared" si="1"/>
        <v>542651829</v>
      </c>
      <c r="F17" s="47">
        <f t="shared" si="2"/>
        <v>826940152</v>
      </c>
      <c r="G17" s="48">
        <v>615587354</v>
      </c>
      <c r="H17" s="51">
        <f t="shared" si="3"/>
        <v>0.7444158473998007</v>
      </c>
      <c r="I17" s="47">
        <f t="shared" si="4"/>
        <v>211352798</v>
      </c>
      <c r="J17" s="47">
        <v>0</v>
      </c>
      <c r="K17" s="52">
        <f t="shared" si="5"/>
        <v>211352798</v>
      </c>
    </row>
    <row r="18" spans="1:11" ht="15" customHeight="1">
      <c r="A18" s="46" t="s">
        <v>33</v>
      </c>
      <c r="B18" s="47">
        <v>11240303</v>
      </c>
      <c r="C18" s="48">
        <v>10876205</v>
      </c>
      <c r="D18" s="49">
        <v>8904877</v>
      </c>
      <c r="E18" s="50">
        <f t="shared" si="1"/>
        <v>19781082</v>
      </c>
      <c r="F18" s="47">
        <f t="shared" si="2"/>
        <v>31021385</v>
      </c>
      <c r="G18" s="48">
        <v>21117989</v>
      </c>
      <c r="H18" s="51">
        <f t="shared" si="3"/>
        <v>0.6807558398827132</v>
      </c>
      <c r="I18" s="47">
        <f t="shared" si="4"/>
        <v>9903396</v>
      </c>
      <c r="J18" s="47">
        <v>0</v>
      </c>
      <c r="K18" s="52">
        <f t="shared" si="5"/>
        <v>9903396</v>
      </c>
    </row>
    <row r="19" spans="1:11" ht="15" customHeight="1">
      <c r="A19" s="46" t="s">
        <v>34</v>
      </c>
      <c r="B19" s="47">
        <v>5476165</v>
      </c>
      <c r="C19" s="48">
        <v>12730677</v>
      </c>
      <c r="D19" s="49">
        <v>8197116</v>
      </c>
      <c r="E19" s="50">
        <f t="shared" si="1"/>
        <v>20927793</v>
      </c>
      <c r="F19" s="47">
        <f t="shared" si="2"/>
        <v>26403958</v>
      </c>
      <c r="G19" s="48">
        <v>23486159</v>
      </c>
      <c r="H19" s="51">
        <f t="shared" si="3"/>
        <v>0.8894938781526618</v>
      </c>
      <c r="I19" s="47">
        <f t="shared" si="4"/>
        <v>2917799</v>
      </c>
      <c r="J19" s="47">
        <v>0</v>
      </c>
      <c r="K19" s="52">
        <f t="shared" si="5"/>
        <v>2917799</v>
      </c>
    </row>
    <row r="20" spans="1:11" ht="15" customHeight="1">
      <c r="A20" s="46" t="s">
        <v>35</v>
      </c>
      <c r="B20" s="47">
        <v>1919220</v>
      </c>
      <c r="C20" s="48">
        <v>4806940</v>
      </c>
      <c r="D20" s="49">
        <v>3507205</v>
      </c>
      <c r="E20" s="50">
        <f t="shared" si="1"/>
        <v>8314145</v>
      </c>
      <c r="F20" s="47">
        <f t="shared" si="2"/>
        <v>10233365</v>
      </c>
      <c r="G20" s="48">
        <v>8523739</v>
      </c>
      <c r="H20" s="51">
        <f t="shared" si="3"/>
        <v>0.832936087005594</v>
      </c>
      <c r="I20" s="47">
        <f t="shared" si="4"/>
        <v>1709626</v>
      </c>
      <c r="J20" s="47">
        <v>0</v>
      </c>
      <c r="K20" s="52">
        <f t="shared" si="5"/>
        <v>1709626</v>
      </c>
    </row>
    <row r="21" spans="1:11" ht="15" customHeight="1">
      <c r="A21" s="53" t="s">
        <v>36</v>
      </c>
      <c r="B21" s="47">
        <v>7214266</v>
      </c>
      <c r="C21" s="48">
        <v>7819449</v>
      </c>
      <c r="D21" s="49">
        <v>8693146</v>
      </c>
      <c r="E21" s="50">
        <f t="shared" si="1"/>
        <v>16512595</v>
      </c>
      <c r="F21" s="47">
        <f t="shared" si="2"/>
        <v>23726861</v>
      </c>
      <c r="G21" s="48">
        <v>15748072</v>
      </c>
      <c r="H21" s="51">
        <f t="shared" si="3"/>
        <v>0.6637233639966112</v>
      </c>
      <c r="I21" s="47">
        <f t="shared" si="4"/>
        <v>7978789</v>
      </c>
      <c r="J21" s="47">
        <v>0</v>
      </c>
      <c r="K21" s="52">
        <f t="shared" si="5"/>
        <v>7978789</v>
      </c>
    </row>
    <row r="22" spans="1:11" ht="15" customHeight="1">
      <c r="A22" s="46" t="s">
        <v>37</v>
      </c>
      <c r="B22" s="47">
        <v>34499255</v>
      </c>
      <c r="C22" s="48">
        <v>61900098</v>
      </c>
      <c r="D22" s="49">
        <v>54034910</v>
      </c>
      <c r="E22" s="50">
        <f t="shared" si="1"/>
        <v>115935008</v>
      </c>
      <c r="F22" s="47">
        <f t="shared" si="2"/>
        <v>150434263</v>
      </c>
      <c r="G22" s="48">
        <v>122999893</v>
      </c>
      <c r="H22" s="51">
        <f t="shared" si="3"/>
        <v>0.817632170671119</v>
      </c>
      <c r="I22" s="47">
        <f t="shared" si="4"/>
        <v>27434370</v>
      </c>
      <c r="J22" s="47">
        <v>0</v>
      </c>
      <c r="K22" s="52">
        <f t="shared" si="5"/>
        <v>27434370</v>
      </c>
    </row>
    <row r="23" spans="1:11" ht="15" customHeight="1">
      <c r="A23" s="46" t="s">
        <v>38</v>
      </c>
      <c r="B23" s="47">
        <v>48139644</v>
      </c>
      <c r="C23" s="48">
        <v>31276466</v>
      </c>
      <c r="D23" s="49">
        <v>26412193</v>
      </c>
      <c r="E23" s="50">
        <f t="shared" si="1"/>
        <v>57688659</v>
      </c>
      <c r="F23" s="47">
        <f t="shared" si="2"/>
        <v>105828303</v>
      </c>
      <c r="G23" s="48">
        <v>70263539</v>
      </c>
      <c r="H23" s="51">
        <f t="shared" si="3"/>
        <v>0.6639390126098875</v>
      </c>
      <c r="I23" s="47">
        <f t="shared" si="4"/>
        <v>35564764</v>
      </c>
      <c r="J23" s="47">
        <v>0</v>
      </c>
      <c r="K23" s="52">
        <f t="shared" si="5"/>
        <v>35564764</v>
      </c>
    </row>
    <row r="24" spans="1:11" ht="15" customHeight="1">
      <c r="A24" s="46" t="s">
        <v>39</v>
      </c>
      <c r="B24" s="47">
        <v>11038265</v>
      </c>
      <c r="C24" s="48">
        <v>8086225</v>
      </c>
      <c r="D24" s="49">
        <v>6549356</v>
      </c>
      <c r="E24" s="50">
        <f t="shared" si="1"/>
        <v>14635581</v>
      </c>
      <c r="F24" s="47">
        <f t="shared" si="2"/>
        <v>25673846</v>
      </c>
      <c r="G24" s="48">
        <v>17126397</v>
      </c>
      <c r="H24" s="51">
        <f t="shared" si="3"/>
        <v>0.6670756301958032</v>
      </c>
      <c r="I24" s="47">
        <f t="shared" si="4"/>
        <v>8547449</v>
      </c>
      <c r="J24" s="47">
        <v>0</v>
      </c>
      <c r="K24" s="52">
        <f t="shared" si="5"/>
        <v>8547449</v>
      </c>
    </row>
    <row r="25" spans="1:11" ht="15" customHeight="1">
      <c r="A25" s="46" t="s">
        <v>40</v>
      </c>
      <c r="B25" s="47">
        <v>3147160</v>
      </c>
      <c r="C25" s="48">
        <v>7750783</v>
      </c>
      <c r="D25" s="49">
        <v>7406281</v>
      </c>
      <c r="E25" s="50">
        <f t="shared" si="1"/>
        <v>15157064</v>
      </c>
      <c r="F25" s="47">
        <f t="shared" si="2"/>
        <v>18304224</v>
      </c>
      <c r="G25" s="48">
        <v>14628482</v>
      </c>
      <c r="H25" s="51">
        <f t="shared" si="3"/>
        <v>0.7991861332116565</v>
      </c>
      <c r="I25" s="47">
        <f t="shared" si="4"/>
        <v>3675742</v>
      </c>
      <c r="J25" s="47">
        <v>0</v>
      </c>
      <c r="K25" s="52">
        <f t="shared" si="5"/>
        <v>3675742</v>
      </c>
    </row>
    <row r="26" spans="1:11" ht="15" customHeight="1">
      <c r="A26" s="46" t="s">
        <v>41</v>
      </c>
      <c r="B26" s="47">
        <v>37934195</v>
      </c>
      <c r="C26" s="48">
        <v>99324357</v>
      </c>
      <c r="D26" s="49">
        <v>100621366</v>
      </c>
      <c r="E26" s="50">
        <f t="shared" si="1"/>
        <v>199945723</v>
      </c>
      <c r="F26" s="47">
        <f t="shared" si="2"/>
        <v>237879918</v>
      </c>
      <c r="G26" s="48">
        <v>165155835</v>
      </c>
      <c r="H26" s="51">
        <f t="shared" si="3"/>
        <v>0.6942823773800023</v>
      </c>
      <c r="I26" s="47">
        <f t="shared" si="4"/>
        <v>72724083</v>
      </c>
      <c r="J26" s="47">
        <v>0</v>
      </c>
      <c r="K26" s="52">
        <f t="shared" si="5"/>
        <v>72724083</v>
      </c>
    </row>
    <row r="27" spans="1:11" ht="15" customHeight="1">
      <c r="A27" s="46" t="s">
        <v>42</v>
      </c>
      <c r="B27" s="47">
        <v>11436717</v>
      </c>
      <c r="C27" s="48">
        <v>19919359</v>
      </c>
      <c r="D27" s="49">
        <v>15627165</v>
      </c>
      <c r="E27" s="50">
        <f t="shared" si="1"/>
        <v>35546524</v>
      </c>
      <c r="F27" s="47">
        <f t="shared" si="2"/>
        <v>46983241</v>
      </c>
      <c r="G27" s="48">
        <v>33310042</v>
      </c>
      <c r="H27" s="51">
        <f t="shared" si="3"/>
        <v>0.7089771010050158</v>
      </c>
      <c r="I27" s="47">
        <f t="shared" si="4"/>
        <v>13673199</v>
      </c>
      <c r="J27" s="47">
        <v>0</v>
      </c>
      <c r="K27" s="52">
        <f t="shared" si="5"/>
        <v>13673199</v>
      </c>
    </row>
    <row r="28" spans="1:11" ht="15" customHeight="1">
      <c r="A28" s="46" t="s">
        <v>43</v>
      </c>
      <c r="B28" s="47">
        <v>5902914</v>
      </c>
      <c r="C28" s="48">
        <v>6355553</v>
      </c>
      <c r="D28" s="49">
        <v>5687187</v>
      </c>
      <c r="E28" s="50">
        <f t="shared" si="1"/>
        <v>12042740</v>
      </c>
      <c r="F28" s="47">
        <f t="shared" si="2"/>
        <v>17945654</v>
      </c>
      <c r="G28" s="48">
        <v>12853235</v>
      </c>
      <c r="H28" s="51">
        <f t="shared" si="3"/>
        <v>0.716231071879576</v>
      </c>
      <c r="I28" s="47">
        <f t="shared" si="4"/>
        <v>5092419</v>
      </c>
      <c r="J28" s="47">
        <v>0</v>
      </c>
      <c r="K28" s="52">
        <f t="shared" si="5"/>
        <v>5092419</v>
      </c>
    </row>
    <row r="29" spans="1:11" ht="15" customHeight="1">
      <c r="A29" s="46" t="s">
        <v>44</v>
      </c>
      <c r="B29" s="47">
        <v>7521023</v>
      </c>
      <c r="C29" s="48">
        <v>9603350</v>
      </c>
      <c r="D29" s="49">
        <v>8505226</v>
      </c>
      <c r="E29" s="50">
        <f t="shared" si="1"/>
        <v>18108576</v>
      </c>
      <c r="F29" s="47">
        <f t="shared" si="2"/>
        <v>25629599</v>
      </c>
      <c r="G29" s="48">
        <v>16298174</v>
      </c>
      <c r="H29" s="51">
        <f t="shared" si="3"/>
        <v>0.6359121732649816</v>
      </c>
      <c r="I29" s="47">
        <f t="shared" si="4"/>
        <v>9331425</v>
      </c>
      <c r="J29" s="47">
        <v>0</v>
      </c>
      <c r="K29" s="52">
        <f t="shared" si="5"/>
        <v>9331425</v>
      </c>
    </row>
    <row r="30" spans="1:11" ht="15" customHeight="1">
      <c r="A30" s="46" t="s">
        <v>45</v>
      </c>
      <c r="B30" s="47">
        <v>26509473</v>
      </c>
      <c r="C30" s="48">
        <v>24263770</v>
      </c>
      <c r="D30" s="49">
        <v>18371663</v>
      </c>
      <c r="E30" s="50">
        <f t="shared" si="1"/>
        <v>42635433</v>
      </c>
      <c r="F30" s="47">
        <f t="shared" si="2"/>
        <v>69144906</v>
      </c>
      <c r="G30" s="48">
        <v>46373087</v>
      </c>
      <c r="H30" s="51">
        <f t="shared" si="3"/>
        <v>0.6706652692535297</v>
      </c>
      <c r="I30" s="47">
        <f t="shared" si="4"/>
        <v>22771819</v>
      </c>
      <c r="J30" s="47">
        <v>0</v>
      </c>
      <c r="K30" s="52">
        <f t="shared" si="5"/>
        <v>22771819</v>
      </c>
    </row>
    <row r="31" spans="1:11" ht="15" customHeight="1">
      <c r="A31" s="46" t="s">
        <v>46</v>
      </c>
      <c r="B31" s="47">
        <v>46781589</v>
      </c>
      <c r="C31" s="48">
        <v>47544655</v>
      </c>
      <c r="D31" s="49">
        <v>46399162</v>
      </c>
      <c r="E31" s="50">
        <f t="shared" si="1"/>
        <v>93943817</v>
      </c>
      <c r="F31" s="47">
        <f t="shared" si="2"/>
        <v>140725406</v>
      </c>
      <c r="G31" s="48">
        <v>69016017</v>
      </c>
      <c r="H31" s="51">
        <f t="shared" si="3"/>
        <v>0.4904303989003947</v>
      </c>
      <c r="I31" s="47">
        <f t="shared" si="4"/>
        <v>71709389</v>
      </c>
      <c r="J31" s="47">
        <v>0</v>
      </c>
      <c r="K31" s="52">
        <f t="shared" si="5"/>
        <v>71709389</v>
      </c>
    </row>
    <row r="32" spans="1:11" ht="15" customHeight="1">
      <c r="A32" s="46" t="s">
        <v>47</v>
      </c>
      <c r="B32" s="47">
        <v>2287036</v>
      </c>
      <c r="C32" s="48">
        <v>5643540</v>
      </c>
      <c r="D32" s="49">
        <v>4511637</v>
      </c>
      <c r="E32" s="50">
        <f t="shared" si="1"/>
        <v>10155177</v>
      </c>
      <c r="F32" s="47">
        <f t="shared" si="2"/>
        <v>12442213</v>
      </c>
      <c r="G32" s="48">
        <v>11054075</v>
      </c>
      <c r="H32" s="51">
        <f t="shared" si="3"/>
        <v>0.8884331911051515</v>
      </c>
      <c r="I32" s="47">
        <f t="shared" si="4"/>
        <v>1388138</v>
      </c>
      <c r="J32" s="47">
        <v>0</v>
      </c>
      <c r="K32" s="52">
        <f t="shared" si="5"/>
        <v>1388138</v>
      </c>
    </row>
    <row r="33" spans="1:11" ht="15" customHeight="1">
      <c r="A33" s="46" t="s">
        <v>48</v>
      </c>
      <c r="B33" s="47">
        <v>19410859</v>
      </c>
      <c r="C33" s="48">
        <v>22225246</v>
      </c>
      <c r="D33" s="49">
        <v>20900854</v>
      </c>
      <c r="E33" s="50">
        <f t="shared" si="1"/>
        <v>43126100</v>
      </c>
      <c r="F33" s="47">
        <f t="shared" si="2"/>
        <v>62536959</v>
      </c>
      <c r="G33" s="48">
        <v>49458407</v>
      </c>
      <c r="H33" s="51">
        <f t="shared" si="3"/>
        <v>0.7908668376407622</v>
      </c>
      <c r="I33" s="47">
        <f t="shared" si="4"/>
        <v>13078552</v>
      </c>
      <c r="J33" s="47">
        <v>0</v>
      </c>
      <c r="K33" s="52">
        <f t="shared" si="5"/>
        <v>13078552</v>
      </c>
    </row>
    <row r="34" spans="1:11" ht="15" customHeight="1">
      <c r="A34" s="46" t="s">
        <v>49</v>
      </c>
      <c r="B34" s="47">
        <v>10147903</v>
      </c>
      <c r="C34" s="48">
        <v>22427967</v>
      </c>
      <c r="D34" s="49">
        <v>15950191</v>
      </c>
      <c r="E34" s="50">
        <f t="shared" si="1"/>
        <v>38378158</v>
      </c>
      <c r="F34" s="47">
        <f t="shared" si="2"/>
        <v>48526061</v>
      </c>
      <c r="G34" s="48">
        <v>39488330</v>
      </c>
      <c r="H34" s="51">
        <f t="shared" si="3"/>
        <v>0.8137551077966126</v>
      </c>
      <c r="I34" s="47">
        <f t="shared" si="4"/>
        <v>9037731</v>
      </c>
      <c r="J34" s="47">
        <v>0</v>
      </c>
      <c r="K34" s="52">
        <f t="shared" si="5"/>
        <v>9037731</v>
      </c>
    </row>
    <row r="35" spans="1:11" ht="15" customHeight="1">
      <c r="A35" s="46" t="s">
        <v>50</v>
      </c>
      <c r="B35" s="47">
        <v>12808117</v>
      </c>
      <c r="C35" s="48">
        <v>55440564</v>
      </c>
      <c r="D35" s="49">
        <v>42634549</v>
      </c>
      <c r="E35" s="50">
        <f t="shared" si="1"/>
        <v>98075113</v>
      </c>
      <c r="F35" s="47">
        <f t="shared" si="2"/>
        <v>110883230</v>
      </c>
      <c r="G35" s="48">
        <v>94835162</v>
      </c>
      <c r="H35" s="51">
        <f t="shared" si="3"/>
        <v>0.8552705580456125</v>
      </c>
      <c r="I35" s="47">
        <f t="shared" si="4"/>
        <v>16048068</v>
      </c>
      <c r="J35" s="47">
        <v>0</v>
      </c>
      <c r="K35" s="52">
        <f t="shared" si="5"/>
        <v>16048068</v>
      </c>
    </row>
    <row r="36" spans="1:11" ht="15" customHeight="1">
      <c r="A36" s="46" t="s">
        <v>51</v>
      </c>
      <c r="B36" s="47">
        <v>5256615</v>
      </c>
      <c r="C36" s="48">
        <v>17384925</v>
      </c>
      <c r="D36" s="49">
        <v>15199234</v>
      </c>
      <c r="E36" s="50">
        <f t="shared" si="1"/>
        <v>32584159</v>
      </c>
      <c r="F36" s="47">
        <f t="shared" si="2"/>
        <v>37840774</v>
      </c>
      <c r="G36" s="48">
        <v>30935958</v>
      </c>
      <c r="H36" s="51">
        <f t="shared" si="3"/>
        <v>0.8175297365746271</v>
      </c>
      <c r="I36" s="47">
        <f t="shared" si="4"/>
        <v>6904816</v>
      </c>
      <c r="J36" s="47">
        <v>0</v>
      </c>
      <c r="K36" s="52">
        <f t="shared" si="5"/>
        <v>6904816</v>
      </c>
    </row>
    <row r="37" spans="1:11" ht="15" customHeight="1">
      <c r="A37" s="46" t="s">
        <v>52</v>
      </c>
      <c r="B37" s="47">
        <v>42750874</v>
      </c>
      <c r="C37" s="48">
        <v>27124909</v>
      </c>
      <c r="D37" s="49">
        <v>24274122</v>
      </c>
      <c r="E37" s="50">
        <f t="shared" si="1"/>
        <v>51399031</v>
      </c>
      <c r="F37" s="47">
        <f t="shared" si="2"/>
        <v>94149905</v>
      </c>
      <c r="G37" s="48">
        <v>78865197</v>
      </c>
      <c r="H37" s="51">
        <f t="shared" si="3"/>
        <v>0.8376556195144329</v>
      </c>
      <c r="I37" s="47">
        <f t="shared" si="4"/>
        <v>15284708</v>
      </c>
      <c r="J37" s="47">
        <v>0</v>
      </c>
      <c r="K37" s="52">
        <f t="shared" si="5"/>
        <v>15284708</v>
      </c>
    </row>
    <row r="38" spans="1:11" ht="15" customHeight="1">
      <c r="A38" s="46" t="s">
        <v>53</v>
      </c>
      <c r="B38" s="47">
        <v>12749203</v>
      </c>
      <c r="C38" s="48">
        <v>24359757</v>
      </c>
      <c r="D38" s="49">
        <v>21448998</v>
      </c>
      <c r="E38" s="50">
        <f t="shared" si="1"/>
        <v>45808755</v>
      </c>
      <c r="F38" s="47">
        <f t="shared" si="2"/>
        <v>58557958</v>
      </c>
      <c r="G38" s="48">
        <v>50306228</v>
      </c>
      <c r="H38" s="51">
        <f t="shared" si="3"/>
        <v>0.8590843963513891</v>
      </c>
      <c r="I38" s="47">
        <f t="shared" si="4"/>
        <v>8251730</v>
      </c>
      <c r="J38" s="47">
        <v>0</v>
      </c>
      <c r="K38" s="52">
        <f t="shared" si="5"/>
        <v>8251730</v>
      </c>
    </row>
    <row r="39" spans="1:11" ht="15" customHeight="1">
      <c r="A39" s="46" t="s">
        <v>54</v>
      </c>
      <c r="B39" s="47">
        <v>3636622</v>
      </c>
      <c r="C39" s="48">
        <v>6008955</v>
      </c>
      <c r="D39" s="49">
        <v>5052845</v>
      </c>
      <c r="E39" s="50">
        <f t="shared" si="1"/>
        <v>11061800</v>
      </c>
      <c r="F39" s="47">
        <f t="shared" si="2"/>
        <v>14698422</v>
      </c>
      <c r="G39" s="48">
        <v>12066476</v>
      </c>
      <c r="H39" s="51">
        <f t="shared" si="3"/>
        <v>0.8209368325388943</v>
      </c>
      <c r="I39" s="47">
        <f t="shared" si="4"/>
        <v>2631946</v>
      </c>
      <c r="J39" s="47">
        <v>0</v>
      </c>
      <c r="K39" s="52">
        <f t="shared" si="5"/>
        <v>2631946</v>
      </c>
    </row>
    <row r="40" spans="1:11" ht="15" customHeight="1">
      <c r="A40" s="46" t="s">
        <v>55</v>
      </c>
      <c r="B40" s="47">
        <v>5617743</v>
      </c>
      <c r="C40" s="48">
        <v>4900207</v>
      </c>
      <c r="D40" s="49">
        <v>3659277</v>
      </c>
      <c r="E40" s="50">
        <f t="shared" si="1"/>
        <v>8559484</v>
      </c>
      <c r="F40" s="47">
        <f t="shared" si="2"/>
        <v>14177227</v>
      </c>
      <c r="G40" s="48">
        <v>8051246</v>
      </c>
      <c r="H40" s="51">
        <f t="shared" si="3"/>
        <v>0.5678999144190892</v>
      </c>
      <c r="I40" s="47">
        <f t="shared" si="4"/>
        <v>6125981</v>
      </c>
      <c r="J40" s="47">
        <v>112904</v>
      </c>
      <c r="K40" s="52">
        <f t="shared" si="5"/>
        <v>6013077</v>
      </c>
    </row>
    <row r="41" spans="1:11" ht="15" customHeight="1">
      <c r="A41" s="46" t="s">
        <v>56</v>
      </c>
      <c r="B41" s="47">
        <v>5750620</v>
      </c>
      <c r="C41" s="48">
        <v>8198660</v>
      </c>
      <c r="D41" s="49">
        <v>7851995</v>
      </c>
      <c r="E41" s="50">
        <f t="shared" si="1"/>
        <v>16050655</v>
      </c>
      <c r="F41" s="47">
        <f t="shared" si="2"/>
        <v>21801275</v>
      </c>
      <c r="G41" s="48">
        <v>16652844</v>
      </c>
      <c r="H41" s="51">
        <f t="shared" si="3"/>
        <v>0.7638472520529189</v>
      </c>
      <c r="I41" s="47">
        <f t="shared" si="4"/>
        <v>5148431</v>
      </c>
      <c r="J41" s="47">
        <v>0</v>
      </c>
      <c r="K41" s="52">
        <f t="shared" si="5"/>
        <v>5148431</v>
      </c>
    </row>
    <row r="42" spans="1:11" ht="15" customHeight="1">
      <c r="A42" s="46" t="s">
        <v>57</v>
      </c>
      <c r="B42" s="47">
        <v>3525995</v>
      </c>
      <c r="C42" s="48">
        <v>4737986</v>
      </c>
      <c r="D42" s="49">
        <v>3306625</v>
      </c>
      <c r="E42" s="50">
        <f t="shared" si="1"/>
        <v>8044611</v>
      </c>
      <c r="F42" s="47">
        <f t="shared" si="2"/>
        <v>11570606</v>
      </c>
      <c r="G42" s="48">
        <v>8519155</v>
      </c>
      <c r="H42" s="51">
        <f t="shared" si="3"/>
        <v>0.7362756108020617</v>
      </c>
      <c r="I42" s="47">
        <f t="shared" si="4"/>
        <v>3051451</v>
      </c>
      <c r="J42" s="47">
        <v>0</v>
      </c>
      <c r="K42" s="52">
        <f t="shared" si="5"/>
        <v>3051451</v>
      </c>
    </row>
    <row r="43" spans="1:11" ht="15" customHeight="1">
      <c r="A43" s="46" t="s">
        <v>58</v>
      </c>
      <c r="B43" s="47">
        <v>38071433</v>
      </c>
      <c r="C43" s="48">
        <v>42365472</v>
      </c>
      <c r="D43" s="49">
        <v>32143552</v>
      </c>
      <c r="E43" s="50">
        <f t="shared" si="1"/>
        <v>74509024</v>
      </c>
      <c r="F43" s="47">
        <f t="shared" si="2"/>
        <v>112580457</v>
      </c>
      <c r="G43" s="48">
        <v>73499875</v>
      </c>
      <c r="H43" s="51">
        <f t="shared" si="3"/>
        <v>0.6528653103619929</v>
      </c>
      <c r="I43" s="47">
        <f t="shared" si="4"/>
        <v>39080582</v>
      </c>
      <c r="J43" s="47">
        <v>0</v>
      </c>
      <c r="K43" s="52">
        <f t="shared" si="5"/>
        <v>39080582</v>
      </c>
    </row>
    <row r="44" spans="1:11" ht="15" customHeight="1">
      <c r="A44" s="46" t="s">
        <v>59</v>
      </c>
      <c r="B44" s="47">
        <v>30122553</v>
      </c>
      <c r="C44" s="48">
        <v>16321188</v>
      </c>
      <c r="D44" s="49">
        <v>17088274</v>
      </c>
      <c r="E44" s="50">
        <f t="shared" si="1"/>
        <v>33409462</v>
      </c>
      <c r="F44" s="47">
        <f t="shared" si="2"/>
        <v>63532015</v>
      </c>
      <c r="G44" s="48">
        <v>46216458</v>
      </c>
      <c r="H44" s="51">
        <f t="shared" si="3"/>
        <v>0.7274514746620266</v>
      </c>
      <c r="I44" s="47">
        <f t="shared" si="4"/>
        <v>17315557</v>
      </c>
      <c r="J44" s="47">
        <v>0</v>
      </c>
      <c r="K44" s="52">
        <f t="shared" si="5"/>
        <v>17315557</v>
      </c>
    </row>
    <row r="45" spans="1:11" ht="15" customHeight="1">
      <c r="A45" s="46" t="s">
        <v>60</v>
      </c>
      <c r="B45" s="47">
        <v>254578651</v>
      </c>
      <c r="C45" s="48">
        <v>117832217</v>
      </c>
      <c r="D45" s="49">
        <v>100102485</v>
      </c>
      <c r="E45" s="50">
        <f aca="true" t="shared" si="6" ref="E45:E64">+C45+D45</f>
        <v>217934702</v>
      </c>
      <c r="F45" s="47">
        <f aca="true" t="shared" si="7" ref="F45:F64">+B45+E45</f>
        <v>472513353</v>
      </c>
      <c r="G45" s="48">
        <v>319397076</v>
      </c>
      <c r="H45" s="51">
        <f aca="true" t="shared" si="8" ref="H45:H64">+G45/F45</f>
        <v>0.6759535449572787</v>
      </c>
      <c r="I45" s="47">
        <f aca="true" t="shared" si="9" ref="I45:I64">+F45-G45</f>
        <v>153116277</v>
      </c>
      <c r="J45" s="47">
        <v>0</v>
      </c>
      <c r="K45" s="52">
        <f aca="true" t="shared" si="10" ref="K45:K64">+I45-J45</f>
        <v>153116277</v>
      </c>
    </row>
    <row r="46" spans="1:11" ht="15" customHeight="1">
      <c r="A46" s="46" t="s">
        <v>61</v>
      </c>
      <c r="B46" s="47">
        <v>26105305</v>
      </c>
      <c r="C46" s="48">
        <v>37327624</v>
      </c>
      <c r="D46" s="49">
        <v>34182812</v>
      </c>
      <c r="E46" s="50">
        <f t="shared" si="6"/>
        <v>71510436</v>
      </c>
      <c r="F46" s="47">
        <f t="shared" si="7"/>
        <v>97615741</v>
      </c>
      <c r="G46" s="48">
        <v>66953074</v>
      </c>
      <c r="H46" s="51">
        <f t="shared" si="8"/>
        <v>0.6858839907797247</v>
      </c>
      <c r="I46" s="47">
        <f t="shared" si="9"/>
        <v>30662667</v>
      </c>
      <c r="J46" s="47">
        <v>0</v>
      </c>
      <c r="K46" s="52">
        <f t="shared" si="10"/>
        <v>30662667</v>
      </c>
    </row>
    <row r="47" spans="1:11" ht="15" customHeight="1">
      <c r="A47" s="46" t="s">
        <v>62</v>
      </c>
      <c r="B47" s="47">
        <v>1903661</v>
      </c>
      <c r="C47" s="48">
        <v>4402464</v>
      </c>
      <c r="D47" s="49">
        <v>2582311</v>
      </c>
      <c r="E47" s="50">
        <f t="shared" si="6"/>
        <v>6984775</v>
      </c>
      <c r="F47" s="47">
        <f t="shared" si="7"/>
        <v>8888436</v>
      </c>
      <c r="G47" s="48">
        <v>7965289</v>
      </c>
      <c r="H47" s="51">
        <f t="shared" si="8"/>
        <v>0.8961406708671806</v>
      </c>
      <c r="I47" s="47">
        <f t="shared" si="9"/>
        <v>923147</v>
      </c>
      <c r="J47" s="47">
        <v>0</v>
      </c>
      <c r="K47" s="52">
        <f t="shared" si="10"/>
        <v>923147</v>
      </c>
    </row>
    <row r="48" spans="1:11" ht="15" customHeight="1">
      <c r="A48" s="46" t="s">
        <v>63</v>
      </c>
      <c r="B48" s="47">
        <v>83872985</v>
      </c>
      <c r="C48" s="48">
        <v>66975404</v>
      </c>
      <c r="D48" s="49">
        <v>54268345</v>
      </c>
      <c r="E48" s="50">
        <f t="shared" si="6"/>
        <v>121243749</v>
      </c>
      <c r="F48" s="47">
        <f t="shared" si="7"/>
        <v>205116734</v>
      </c>
      <c r="G48" s="48">
        <v>114671258</v>
      </c>
      <c r="H48" s="51">
        <f t="shared" si="8"/>
        <v>0.5590536460082287</v>
      </c>
      <c r="I48" s="47">
        <f t="shared" si="9"/>
        <v>90445476</v>
      </c>
      <c r="J48" s="47">
        <v>0</v>
      </c>
      <c r="K48" s="52">
        <f t="shared" si="10"/>
        <v>90445476</v>
      </c>
    </row>
    <row r="49" spans="1:11" ht="15" customHeight="1">
      <c r="A49" s="46" t="s">
        <v>64</v>
      </c>
      <c r="B49" s="47">
        <v>12541871</v>
      </c>
      <c r="C49" s="48">
        <v>13554657</v>
      </c>
      <c r="D49" s="49">
        <v>10611055</v>
      </c>
      <c r="E49" s="50">
        <f t="shared" si="6"/>
        <v>24165712</v>
      </c>
      <c r="F49" s="47">
        <f t="shared" si="7"/>
        <v>36707583</v>
      </c>
      <c r="G49" s="48">
        <v>27624190</v>
      </c>
      <c r="H49" s="51">
        <f t="shared" si="8"/>
        <v>0.752547232543205</v>
      </c>
      <c r="I49" s="47">
        <f t="shared" si="9"/>
        <v>9083393</v>
      </c>
      <c r="J49" s="47">
        <v>0</v>
      </c>
      <c r="K49" s="52">
        <f t="shared" si="10"/>
        <v>9083393</v>
      </c>
    </row>
    <row r="50" spans="1:11" ht="15" customHeight="1">
      <c r="A50" s="46" t="s">
        <v>65</v>
      </c>
      <c r="B50" s="47">
        <v>14963014</v>
      </c>
      <c r="C50" s="48">
        <v>25928233</v>
      </c>
      <c r="D50" s="49">
        <v>29316807</v>
      </c>
      <c r="E50" s="50">
        <f t="shared" si="6"/>
        <v>55245040</v>
      </c>
      <c r="F50" s="47">
        <f t="shared" si="7"/>
        <v>70208054</v>
      </c>
      <c r="G50" s="48">
        <v>48911154</v>
      </c>
      <c r="H50" s="51">
        <f t="shared" si="8"/>
        <v>0.6966601581066468</v>
      </c>
      <c r="I50" s="47">
        <f t="shared" si="9"/>
        <v>21296900</v>
      </c>
      <c r="J50" s="47">
        <v>0</v>
      </c>
      <c r="K50" s="52">
        <f t="shared" si="10"/>
        <v>21296900</v>
      </c>
    </row>
    <row r="51" spans="1:11" ht="15" customHeight="1">
      <c r="A51" s="46" t="s">
        <v>66</v>
      </c>
      <c r="B51" s="47">
        <v>51543593</v>
      </c>
      <c r="C51" s="48">
        <v>61476382</v>
      </c>
      <c r="D51" s="49">
        <v>55373615</v>
      </c>
      <c r="E51" s="50">
        <f t="shared" si="6"/>
        <v>116849997</v>
      </c>
      <c r="F51" s="47">
        <f t="shared" si="7"/>
        <v>168393590</v>
      </c>
      <c r="G51" s="48">
        <v>126476862</v>
      </c>
      <c r="H51" s="51">
        <f t="shared" si="8"/>
        <v>0.7510788385709931</v>
      </c>
      <c r="I51" s="47">
        <f t="shared" si="9"/>
        <v>41916728</v>
      </c>
      <c r="J51" s="47">
        <v>132319</v>
      </c>
      <c r="K51" s="52">
        <f t="shared" si="10"/>
        <v>41784409</v>
      </c>
    </row>
    <row r="52" spans="1:11" ht="15" customHeight="1">
      <c r="A52" s="46" t="s">
        <v>67</v>
      </c>
      <c r="B52" s="47">
        <v>187021509</v>
      </c>
      <c r="C52" s="48">
        <v>105987893</v>
      </c>
      <c r="D52" s="49">
        <v>118996827</v>
      </c>
      <c r="E52" s="50">
        <f t="shared" si="6"/>
        <v>224984720</v>
      </c>
      <c r="F52" s="47">
        <f t="shared" si="7"/>
        <v>412006229</v>
      </c>
      <c r="G52" s="48">
        <v>289042211</v>
      </c>
      <c r="H52" s="51">
        <f t="shared" si="8"/>
        <v>0.7015481579041855</v>
      </c>
      <c r="I52" s="47">
        <f t="shared" si="9"/>
        <v>122964018</v>
      </c>
      <c r="J52" s="47">
        <v>0</v>
      </c>
      <c r="K52" s="52">
        <f t="shared" si="10"/>
        <v>122964018</v>
      </c>
    </row>
    <row r="53" spans="1:11" ht="15" customHeight="1">
      <c r="A53" s="46" t="s">
        <v>68</v>
      </c>
      <c r="B53" s="47">
        <v>3588947</v>
      </c>
      <c r="C53" s="48">
        <v>4870402</v>
      </c>
      <c r="D53" s="49">
        <v>3594782</v>
      </c>
      <c r="E53" s="50">
        <f t="shared" si="6"/>
        <v>8465184</v>
      </c>
      <c r="F53" s="47">
        <f t="shared" si="7"/>
        <v>12054131</v>
      </c>
      <c r="G53" s="48">
        <v>10417909</v>
      </c>
      <c r="H53" s="51">
        <f t="shared" si="8"/>
        <v>0.8642604763462418</v>
      </c>
      <c r="I53" s="47">
        <f t="shared" si="9"/>
        <v>1636222</v>
      </c>
      <c r="J53" s="47">
        <v>0</v>
      </c>
      <c r="K53" s="52">
        <f t="shared" si="10"/>
        <v>1636222</v>
      </c>
    </row>
    <row r="54" spans="1:11" ht="15" customHeight="1">
      <c r="A54" s="46" t="s">
        <v>69</v>
      </c>
      <c r="B54" s="47">
        <v>24973916</v>
      </c>
      <c r="C54" s="48">
        <v>21585621</v>
      </c>
      <c r="D54" s="49">
        <v>16698664</v>
      </c>
      <c r="E54" s="50">
        <f t="shared" si="6"/>
        <v>38284285</v>
      </c>
      <c r="F54" s="47">
        <f t="shared" si="7"/>
        <v>63258201</v>
      </c>
      <c r="G54" s="48">
        <v>45923216</v>
      </c>
      <c r="H54" s="51">
        <f t="shared" si="8"/>
        <v>0.7259646223578189</v>
      </c>
      <c r="I54" s="47">
        <f t="shared" si="9"/>
        <v>17334985</v>
      </c>
      <c r="J54" s="47">
        <v>0</v>
      </c>
      <c r="K54" s="52">
        <f t="shared" si="10"/>
        <v>17334985</v>
      </c>
    </row>
    <row r="55" spans="1:11" ht="15" customHeight="1">
      <c r="A55" s="46" t="s">
        <v>70</v>
      </c>
      <c r="B55" s="47">
        <v>3264493</v>
      </c>
      <c r="C55" s="48">
        <v>4335139</v>
      </c>
      <c r="D55" s="49">
        <v>2437462</v>
      </c>
      <c r="E55" s="50">
        <f t="shared" si="6"/>
        <v>6772601</v>
      </c>
      <c r="F55" s="47">
        <f t="shared" si="7"/>
        <v>10037094</v>
      </c>
      <c r="G55" s="48">
        <v>7292499</v>
      </c>
      <c r="H55" s="51">
        <f t="shared" si="8"/>
        <v>0.7265548175597439</v>
      </c>
      <c r="I55" s="47">
        <f t="shared" si="9"/>
        <v>2744595</v>
      </c>
      <c r="J55" s="47">
        <v>0</v>
      </c>
      <c r="K55" s="52">
        <f t="shared" si="10"/>
        <v>2744595</v>
      </c>
    </row>
    <row r="56" spans="1:11" ht="15" customHeight="1">
      <c r="A56" s="46" t="s">
        <v>71</v>
      </c>
      <c r="B56" s="47">
        <v>27320815</v>
      </c>
      <c r="C56" s="48">
        <v>30286982</v>
      </c>
      <c r="D56" s="49">
        <v>23710494</v>
      </c>
      <c r="E56" s="50">
        <f t="shared" si="6"/>
        <v>53997476</v>
      </c>
      <c r="F56" s="47">
        <f t="shared" si="7"/>
        <v>81318291</v>
      </c>
      <c r="G56" s="48">
        <v>59240007</v>
      </c>
      <c r="H56" s="51">
        <f t="shared" si="8"/>
        <v>0.728495474652806</v>
      </c>
      <c r="I56" s="47">
        <f t="shared" si="9"/>
        <v>22078284</v>
      </c>
      <c r="J56" s="47">
        <v>0</v>
      </c>
      <c r="K56" s="52">
        <f t="shared" si="10"/>
        <v>22078284</v>
      </c>
    </row>
    <row r="57" spans="1:11" ht="15" customHeight="1">
      <c r="A57" s="46" t="s">
        <v>72</v>
      </c>
      <c r="B57" s="47">
        <v>90202084</v>
      </c>
      <c r="C57" s="48">
        <v>129709788</v>
      </c>
      <c r="D57" s="49">
        <v>98840285</v>
      </c>
      <c r="E57" s="50">
        <f t="shared" si="6"/>
        <v>228550073</v>
      </c>
      <c r="F57" s="47">
        <f t="shared" si="7"/>
        <v>318752157</v>
      </c>
      <c r="G57" s="48">
        <v>244581146</v>
      </c>
      <c r="H57" s="51">
        <f t="shared" si="8"/>
        <v>0.7673082067959152</v>
      </c>
      <c r="I57" s="47">
        <f t="shared" si="9"/>
        <v>74171011</v>
      </c>
      <c r="J57" s="47">
        <v>0</v>
      </c>
      <c r="K57" s="52">
        <f t="shared" si="10"/>
        <v>74171011</v>
      </c>
    </row>
    <row r="58" spans="1:11" ht="15" customHeight="1">
      <c r="A58" s="46" t="s">
        <v>73</v>
      </c>
      <c r="B58" s="47">
        <v>4276722</v>
      </c>
      <c r="C58" s="48">
        <v>5890967</v>
      </c>
      <c r="D58" s="49">
        <v>5098050</v>
      </c>
      <c r="E58" s="50">
        <f t="shared" si="6"/>
        <v>10989017</v>
      </c>
      <c r="F58" s="47">
        <f t="shared" si="7"/>
        <v>15265739</v>
      </c>
      <c r="G58" s="48">
        <v>11166459</v>
      </c>
      <c r="H58" s="51">
        <f t="shared" si="8"/>
        <v>0.7314718927134808</v>
      </c>
      <c r="I58" s="47">
        <f t="shared" si="9"/>
        <v>4099280</v>
      </c>
      <c r="J58" s="47">
        <v>0</v>
      </c>
      <c r="K58" s="52">
        <f t="shared" si="10"/>
        <v>4099280</v>
      </c>
    </row>
    <row r="59" spans="1:11" ht="15" customHeight="1">
      <c r="A59" s="46" t="s">
        <v>74</v>
      </c>
      <c r="B59" s="47">
        <v>566490</v>
      </c>
      <c r="C59" s="48">
        <v>4436703</v>
      </c>
      <c r="D59" s="49">
        <v>2656143</v>
      </c>
      <c r="E59" s="50">
        <f t="shared" si="6"/>
        <v>7092846</v>
      </c>
      <c r="F59" s="47">
        <f t="shared" si="7"/>
        <v>7659336</v>
      </c>
      <c r="G59" s="48">
        <v>7552917</v>
      </c>
      <c r="H59" s="51">
        <f t="shared" si="8"/>
        <v>0.9861059757660455</v>
      </c>
      <c r="I59" s="47">
        <f t="shared" si="9"/>
        <v>106419</v>
      </c>
      <c r="J59" s="47">
        <v>0</v>
      </c>
      <c r="K59" s="52">
        <f t="shared" si="10"/>
        <v>106419</v>
      </c>
    </row>
    <row r="60" spans="1:11" ht="15" customHeight="1">
      <c r="A60" s="46" t="s">
        <v>75</v>
      </c>
      <c r="B60" s="47">
        <v>25320705</v>
      </c>
      <c r="C60" s="48">
        <v>22855585</v>
      </c>
      <c r="D60" s="49">
        <v>15951066</v>
      </c>
      <c r="E60" s="50">
        <f t="shared" si="6"/>
        <v>38806651</v>
      </c>
      <c r="F60" s="47">
        <f t="shared" si="7"/>
        <v>64127356</v>
      </c>
      <c r="G60" s="48">
        <v>45332603</v>
      </c>
      <c r="H60" s="51">
        <f t="shared" si="8"/>
        <v>0.706915204799649</v>
      </c>
      <c r="I60" s="47">
        <f t="shared" si="9"/>
        <v>18794753</v>
      </c>
      <c r="J60" s="47">
        <v>0</v>
      </c>
      <c r="K60" s="52">
        <f t="shared" si="10"/>
        <v>18794753</v>
      </c>
    </row>
    <row r="61" spans="1:11" ht="15" customHeight="1">
      <c r="A61" s="46" t="s">
        <v>76</v>
      </c>
      <c r="B61" s="47">
        <v>26367531</v>
      </c>
      <c r="C61" s="48">
        <v>59091825</v>
      </c>
      <c r="D61" s="49">
        <v>66945970</v>
      </c>
      <c r="E61" s="50">
        <f t="shared" si="6"/>
        <v>126037795</v>
      </c>
      <c r="F61" s="47">
        <f t="shared" si="7"/>
        <v>152405326</v>
      </c>
      <c r="G61" s="48">
        <v>114460422</v>
      </c>
      <c r="H61" s="51">
        <f t="shared" si="8"/>
        <v>0.7510263912955378</v>
      </c>
      <c r="I61" s="47">
        <f t="shared" si="9"/>
        <v>37944904</v>
      </c>
      <c r="J61" s="47">
        <v>0</v>
      </c>
      <c r="K61" s="52">
        <f t="shared" si="10"/>
        <v>37944904</v>
      </c>
    </row>
    <row r="62" spans="1:11" ht="15" customHeight="1">
      <c r="A62" s="46" t="s">
        <v>77</v>
      </c>
      <c r="B62" s="47">
        <v>32868621</v>
      </c>
      <c r="C62" s="48">
        <v>17684734</v>
      </c>
      <c r="D62" s="49">
        <v>17501046</v>
      </c>
      <c r="E62" s="50">
        <f t="shared" si="6"/>
        <v>35185780</v>
      </c>
      <c r="F62" s="47">
        <f t="shared" si="7"/>
        <v>68054401</v>
      </c>
      <c r="G62" s="48">
        <v>44065481</v>
      </c>
      <c r="H62" s="51">
        <f t="shared" si="8"/>
        <v>0.6475037668761495</v>
      </c>
      <c r="I62" s="47">
        <f t="shared" si="9"/>
        <v>23988920</v>
      </c>
      <c r="J62" s="47">
        <v>0</v>
      </c>
      <c r="K62" s="52">
        <f t="shared" si="10"/>
        <v>23988920</v>
      </c>
    </row>
    <row r="63" spans="1:11" ht="15" customHeight="1">
      <c r="A63" s="46" t="s">
        <v>78</v>
      </c>
      <c r="B63" s="47">
        <v>12261951</v>
      </c>
      <c r="C63" s="48">
        <v>20667918</v>
      </c>
      <c r="D63" s="49">
        <v>18951043</v>
      </c>
      <c r="E63" s="50">
        <f t="shared" si="6"/>
        <v>39618961</v>
      </c>
      <c r="F63" s="47">
        <f t="shared" si="7"/>
        <v>51880912</v>
      </c>
      <c r="G63" s="48">
        <v>40343126</v>
      </c>
      <c r="H63" s="51">
        <f t="shared" si="8"/>
        <v>0.7776101931284477</v>
      </c>
      <c r="I63" s="47">
        <f t="shared" si="9"/>
        <v>11537786</v>
      </c>
      <c r="J63" s="47">
        <v>0</v>
      </c>
      <c r="K63" s="52">
        <f t="shared" si="10"/>
        <v>11537786</v>
      </c>
    </row>
    <row r="64" spans="1:11" ht="15" customHeight="1">
      <c r="A64" s="46" t="s">
        <v>79</v>
      </c>
      <c r="B64" s="47">
        <v>3609499</v>
      </c>
      <c r="C64" s="48">
        <v>4429995</v>
      </c>
      <c r="D64" s="49">
        <v>2642687</v>
      </c>
      <c r="E64" s="50">
        <f t="shared" si="6"/>
        <v>7072682</v>
      </c>
      <c r="F64" s="47">
        <f t="shared" si="7"/>
        <v>10682181</v>
      </c>
      <c r="G64" s="48">
        <v>7530989</v>
      </c>
      <c r="H64" s="51">
        <f t="shared" si="8"/>
        <v>0.7050048112833887</v>
      </c>
      <c r="I64" s="47">
        <f t="shared" si="9"/>
        <v>3151192</v>
      </c>
      <c r="J64" s="47">
        <v>0</v>
      </c>
      <c r="K64" s="52">
        <f t="shared" si="10"/>
        <v>3151192</v>
      </c>
    </row>
    <row r="65" ht="6.75" customHeight="1">
      <c r="A65" s="54"/>
    </row>
    <row r="66" ht="17.25" customHeight="1">
      <c r="A66" s="55" t="s">
        <v>80</v>
      </c>
    </row>
    <row r="67" spans="1:7" ht="22.5" customHeight="1">
      <c r="A67" s="56"/>
      <c r="G67" s="57"/>
    </row>
    <row r="71" ht="12.75">
      <c r="B71" s="58"/>
    </row>
    <row r="73" ht="12.75">
      <c r="B73" s="58"/>
    </row>
    <row r="76" ht="12.75">
      <c r="B76" s="59"/>
    </row>
  </sheetData>
  <mergeCells count="3">
    <mergeCell ref="C6:F6"/>
    <mergeCell ref="F9:I9"/>
    <mergeCell ref="A5:I5"/>
  </mergeCells>
  <printOptions horizontalCentered="1"/>
  <pageMargins left="0.5" right="0.25" top="0.28" bottom="0.25" header="0" footer="0"/>
  <pageSetup fitToHeight="1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sbailey</cp:lastModifiedBy>
  <cp:lastPrinted>2003-10-21T19:57:03Z</cp:lastPrinted>
  <dcterms:created xsi:type="dcterms:W3CDTF">2003-10-20T13:25:54Z</dcterms:created>
  <dcterms:modified xsi:type="dcterms:W3CDTF">2003-10-21T19:57:06Z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1481258310</vt:i4>
  </property>
  <property fmtid="{D5CDD505-2E9C-101B-9397-08002B2CF9AE}" pid="4" name="_EmailSubje">
    <vt:lpwstr>Budget Webpage Updates</vt:lpwstr>
  </property>
  <property fmtid="{D5CDD505-2E9C-101B-9397-08002B2CF9AE}" pid="5" name="_AuthorEma">
    <vt:lpwstr>Bailey.Sherryl@dol.gov</vt:lpwstr>
  </property>
  <property fmtid="{D5CDD505-2E9C-101B-9397-08002B2CF9AE}" pid="6" name="_AuthorEmailDisplayNa">
    <vt:lpwstr>Bailey, Sherryl - ETA</vt:lpwstr>
  </property>
</Properties>
</file>